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480" yWindow="375" windowWidth="5250" windowHeight="3300" tabRatio="863"/>
  </bookViews>
  <sheets>
    <sheet name="通信行业周报" sheetId="1" r:id="rId1"/>
    <sheet name="市场表现" sheetId="81" r:id="rId2"/>
    <sheet name="板块表现" sheetId="46" r:id="rId3"/>
    <sheet name="重点个股" sheetId="65" r:id="rId4"/>
    <sheet name="运营数据" sheetId="80" r:id="rId5"/>
    <sheet name="行业资讯" sheetId="63" r:id="rId6"/>
    <sheet name="运营商" sheetId="73" r:id="rId7"/>
    <sheet name="设备商" sheetId="76" r:id="rId8"/>
    <sheet name="公司资讯" sheetId="66" r:id="rId9"/>
    <sheet name="解禁与定增" sheetId="79" r:id="rId10"/>
    <sheet name="三季报业绩" sheetId="82" r:id="rId11"/>
    <sheet name="免责声明" sheetId="38" r:id="rId12"/>
  </sheets>
  <externalReferences>
    <externalReference r:id="rId13"/>
    <externalReference r:id="rId14"/>
    <externalReference r:id="rId15"/>
  </externalReferences>
  <definedNames>
    <definedName name="_zs1" localSheetId="8">OFFSET([1]传媒板块表现!$T$4,0,(3-[1]传媒板块表现!$B$10)*6+1,LOOKUP([1]传媒板块表现!$B$10,{1,2,3},{51,103,154}),1)</definedName>
    <definedName name="_zs1" localSheetId="5">OFFSET([1]传媒板块表现!$T$4,0,(3-[1]传媒板块表现!$B$10)*6+1,LOOKUP([1]传媒板块表现!$B$10,{1,2,3},{51,103,154}),1)</definedName>
    <definedName name="_zs1" localSheetId="9">OFFSET([2]市场表现!$O$4,0,(3-[2]市场表现!$B$10)*7+1,LOOKUP([2]市场表现!$B$10,{1,2,3},{51,103,154})+1,1)</definedName>
    <definedName name="_zs1" localSheetId="7">OFFSET([1]传媒板块表现!$T$4,0,(3-[1]传媒板块表现!$B$10)*6+1,LOOKUP([1]传媒板块表现!$B$10,{1,2,3},{51,103,154}),1)</definedName>
    <definedName name="_zs1" localSheetId="1">OFFSET(市场表现!$O$4,0,(3-市场表现!$B$10)*7+1,LOOKUP(市场表现!$B$10,{1,2,3},{51,103,154})+1,1)</definedName>
    <definedName name="_zs1" localSheetId="6">OFFSET([1]传媒板块表现!$T$4,0,(3-[1]传媒板块表现!$B$10)*6+1,LOOKUP([1]传媒板块表现!$B$10,{1,2,3},{51,103,154}),1)</definedName>
    <definedName name="_zs1" localSheetId="4">OFFSET([2]市场表现!$O$4,0,(3-[2]市场表现!$B$10)*7+1,LOOKUP([2]市场表现!$B$10,{1,2,3},{51,103,154})+1,1)</definedName>
    <definedName name="_zs1" localSheetId="3">OFFSET([1]传媒板块表现!$T$4,0,(3-[1]传媒板块表现!$B$10)*6+1,LOOKUP([1]传媒板块表现!$B$10,{1,2,3},{51,103,154}),1)</definedName>
    <definedName name="_zs1">OFFSET(#REF!,0,(3-#REF!)*7+1,LOOKUP(#REF!,{1,2,3},{51,103,154})+1,1)</definedName>
    <definedName name="_zs2" localSheetId="8">OFFSET([1]传媒板块表现!$T$4,0,(3-[1]传媒板块表现!$B$10)*6+2,LOOKUP([1]传媒板块表现!$B$10,{1,2,3},{51,103,154}),1)</definedName>
    <definedName name="_zs2" localSheetId="5">OFFSET([1]传媒板块表现!$T$4,0,(3-[1]传媒板块表现!$B$10)*6+2,LOOKUP([1]传媒板块表现!$B$10,{1,2,3},{51,103,154}),1)</definedName>
    <definedName name="_zs2" localSheetId="9">OFFSET([2]市场表现!$O$4,0,(3-[2]市场表现!$B$10)*7+2,LOOKUP([2]市场表现!$B$10,{1,2,3},{51,103,154})+1,1)</definedName>
    <definedName name="_zs2" localSheetId="7">OFFSET([1]传媒板块表现!$T$4,0,(3-[1]传媒板块表现!$B$10)*6+2,LOOKUP([1]传媒板块表现!$B$10,{1,2,3},{51,103,154}),1)</definedName>
    <definedName name="_zs2" localSheetId="1">OFFSET(市场表现!$O$4,0,(3-市场表现!$B$10)*7+2,LOOKUP(市场表现!$B$10,{1,2,3},{51,103,154})+1,1)</definedName>
    <definedName name="_zs2" localSheetId="6">OFFSET([1]传媒板块表现!$T$4,0,(3-[1]传媒板块表现!$B$10)*6+2,LOOKUP([1]传媒板块表现!$B$10,{1,2,3},{51,103,154}),1)</definedName>
    <definedName name="_zs2" localSheetId="4">OFFSET([2]市场表现!$O$4,0,(3-[2]市场表现!$B$10)*7+2,LOOKUP([2]市场表现!$B$10,{1,2,3},{51,103,154})+1,1)</definedName>
    <definedName name="_zs2" localSheetId="3">OFFSET([1]传媒板块表现!$T$4,0,(3-[1]传媒板块表现!$B$10)*6+2,LOOKUP([1]传媒板块表现!$B$10,{1,2,3},{51,103,154}),1)</definedName>
    <definedName name="_zs2">OFFSET(#REF!,0,(3-#REF!)*7+2,LOOKUP(#REF!,{1,2,3},{51,103,154})+1,1)</definedName>
    <definedName name="_zs3" localSheetId="8">OFFSET([1]传媒板块表现!$T$4,0,(3-[1]传媒板块表现!$B$10)*6+3,LOOKUP([1]传媒板块表现!$B$10,{1,2,3},{51,103,154}),1)</definedName>
    <definedName name="_zs3" localSheetId="5">OFFSET([1]传媒板块表现!$T$4,0,(3-[1]传媒板块表现!$B$10)*6+3,LOOKUP([1]传媒板块表现!$B$10,{1,2,3},{51,103,154}),1)</definedName>
    <definedName name="_zs3" localSheetId="9">OFFSET([2]市场表现!$O$4,0,(3-[2]市场表现!$B$10)*7+3,LOOKUP([2]市场表现!$B$10,{1,2,3},{51,103,154})+1,1)</definedName>
    <definedName name="_zs3" localSheetId="7">OFFSET([1]传媒板块表现!$T$4,0,(3-[1]传媒板块表现!$B$10)*6+3,LOOKUP([1]传媒板块表现!$B$10,{1,2,3},{51,103,154}),1)</definedName>
    <definedName name="_zs3" localSheetId="1">OFFSET(市场表现!$O$4,0,(3-市场表现!$B$10)*7+3,LOOKUP(市场表现!$B$10,{1,2,3},{51,103,154})+1,1)</definedName>
    <definedName name="_zs3" localSheetId="6">OFFSET([1]传媒板块表现!$T$4,0,(3-[1]传媒板块表现!$B$10)*6+3,LOOKUP([1]传媒板块表现!$B$10,{1,2,3},{51,103,154}),1)</definedName>
    <definedName name="_zs3" localSheetId="4">OFFSET([2]市场表现!$O$4,0,(3-[2]市场表现!$B$10)*7+3,LOOKUP([2]市场表现!$B$10,{1,2,3},{51,103,154})+1,1)</definedName>
    <definedName name="_zs3" localSheetId="3">OFFSET([1]传媒板块表现!$T$4,0,(3-[1]传媒板块表现!$B$10)*6+3,LOOKUP([1]传媒板块表现!$B$10,{1,2,3},{51,103,154}),1)</definedName>
    <definedName name="_zs3">OFFSET(#REF!,0,(3-#REF!)*7+3,LOOKUP(#REF!,{1,2,3},{51,103,154})+1,1)</definedName>
    <definedName name="_zs4" localSheetId="8">OFFSET([1]传媒板块表现!$T$4,0,(3-[1]传媒板块表现!$B$10)*6+4,LOOKUP([1]传媒板块表现!$B$10,{1,2,3},{51,103,154}),1)</definedName>
    <definedName name="_zs4" localSheetId="5">OFFSET([1]传媒板块表现!$T$4,0,(3-[1]传媒板块表现!$B$10)*6+4,LOOKUP([1]传媒板块表现!$B$10,{1,2,3},{51,103,154}),1)</definedName>
    <definedName name="_zs4" localSheetId="9">OFFSET([2]市场表现!$O$4,0,(3-[2]市场表现!$B$10)*7+4,LOOKUP([2]市场表现!$B$10,{1,2,3},{51,103,154})+1,1)</definedName>
    <definedName name="_zs4" localSheetId="7">OFFSET([1]传媒板块表现!$T$4,0,(3-[1]传媒板块表现!$B$10)*6+4,LOOKUP([1]传媒板块表现!$B$10,{1,2,3},{51,103,154}),1)</definedName>
    <definedName name="_zs4" localSheetId="1">OFFSET(市场表现!$O$4,0,(3-市场表现!$B$10)*7+4,LOOKUP(市场表现!$B$10,{1,2,3},{51,103,154})+1,1)</definedName>
    <definedName name="_zs4" localSheetId="6">OFFSET([1]传媒板块表现!$T$4,0,(3-[1]传媒板块表现!$B$10)*6+4,LOOKUP([1]传媒板块表现!$B$10,{1,2,3},{51,103,154}),1)</definedName>
    <definedName name="_zs4" localSheetId="4">OFFSET([2]市场表现!$O$4,0,(3-[2]市场表现!$B$10)*7+4,LOOKUP([2]市场表现!$B$10,{1,2,3},{51,103,154})+1,1)</definedName>
    <definedName name="_zs4" localSheetId="3">OFFSET([1]传媒板块表现!$T$4,0,(3-[1]传媒板块表现!$B$10)*6+4,LOOKUP([1]传媒板块表现!$B$10,{1,2,3},{51,103,154}),1)</definedName>
    <definedName name="_zs4">OFFSET(#REF!,0,(3-#REF!)*7+4,LOOKUP(#REF!,{1,2,3},{51,103,154})+1,1)</definedName>
    <definedName name="_zs5" localSheetId="9">OFFSET([2]市场表现!$O$4,0,(3-[2]市场表现!$B$10)*7+5,LOOKUP([2]市场表现!$B$10,{1,2,3},{51,103,154})+1,1)</definedName>
    <definedName name="_zs5" localSheetId="1">OFFSET(市场表现!$O$4,0,(3-市场表现!$B$10)*7+5,LOOKUP(市场表现!$B$10,{1,2,3},{51,103,154})+1,1)</definedName>
    <definedName name="_zs5" localSheetId="4">OFFSET([2]市场表现!$O$4,0,(3-[2]市场表现!$B$10)*7+5,LOOKUP([2]市场表现!$B$10,{1,2,3},{51,103,154})+1,1)</definedName>
    <definedName name="_zs5">OFFSET(#REF!,0,(3-#REF!)*7+5,LOOKUP(#REF!,{1,2,3},{51,103,154})+1,1)</definedName>
    <definedName name="date" localSheetId="8">OFFSET([1]传媒板块表现!$T$4,0,(3-[1]传媒板块表现!$B$10)*6,LOOKUP([1]传媒板块表现!$B$10,{1,2,3},{51,103,154}),1)</definedName>
    <definedName name="date" localSheetId="5">OFFSET([1]传媒板块表现!$T$4,0,(3-[1]传媒板块表现!$B$10)*6,LOOKUP([1]传媒板块表现!$B$10,{1,2,3},{51,103,154}),1)</definedName>
    <definedName name="date" localSheetId="9">OFFSET([3]二级行业市场表现!$N$4,0,(3-[3]二级行业市场表现!$B$10)*6,LOOKUP([3]二级行业市场表现!$B$10,{1,2,3},{51,103,154}),1)</definedName>
    <definedName name="date" localSheetId="7">OFFSET([1]传媒板块表现!$T$4,0,(3-[1]传媒板块表现!$B$10)*6,LOOKUP([1]传媒板块表现!$B$10,{1,2,3},{51,103,154}),1)</definedName>
    <definedName name="date" localSheetId="1">OFFSET([3]二级行业市场表现!$N$4,0,(3-[3]二级行业市场表现!$B$10)*6,LOOKUP([3]二级行业市场表现!$B$10,{1,2,3},{51,103,154}),1)</definedName>
    <definedName name="date" localSheetId="6">OFFSET([1]传媒板块表现!$T$4,0,(3-[1]传媒板块表现!$B$10)*6,LOOKUP([1]传媒板块表现!$B$10,{1,2,3},{51,103,154}),1)</definedName>
    <definedName name="date" localSheetId="4">OFFSET([3]二级行业市场表现!$N$4,0,(3-[3]二级行业市场表现!$B$10)*6,LOOKUP([3]二级行业市场表现!$B$10,{1,2,3},{51,103,154}),1)</definedName>
    <definedName name="date" localSheetId="3">OFFSET([1]传媒板块表现!$T$4,0,(3-[1]传媒板块表现!$B$10)*6,LOOKUP([1]传媒板块表现!$B$10,{1,2,3},{51,103,154}),1)</definedName>
    <definedName name="date">OFFSET([3]二级行业市场表现!$N$4,0,(3-[3]二级行业市场表现!$B$10)*6,LOOKUP([3]二级行业市场表现!$B$10,{1,2,3},{51,103,154}),1)</definedName>
    <definedName name="fmdate" localSheetId="8">OFFSET([1]传媒板块表现!$B$72,1,0,49,1)</definedName>
    <definedName name="fmdate" localSheetId="5">OFFSET([1]传媒板块表现!$B$72,1,0,49,1)</definedName>
    <definedName name="fmdate" localSheetId="7">OFFSET([1]传媒板块表现!$B$72,1,0,49,1)</definedName>
    <definedName name="fmdate" localSheetId="6">OFFSET([1]传媒板块表现!$B$72,1,0,49,1)</definedName>
    <definedName name="fmdate" localSheetId="3">OFFSET([1]传媒板块表现!$B$72,1,0,49,1)</definedName>
    <definedName name="fmdate">OFFSET([3]二级行业市场表现!$B$72,1,0,49,1)</definedName>
    <definedName name="fmIT" localSheetId="8">OFFSET([1]传媒板块表现!$B$72,2,4,49,1)</definedName>
    <definedName name="fmIT" localSheetId="5">OFFSET([1]传媒板块表现!$B$72,2,4,49,1)</definedName>
    <definedName name="fmIT" localSheetId="7">OFFSET([1]传媒板块表现!$B$72,2,4,49,1)</definedName>
    <definedName name="fmIT" localSheetId="6">OFFSET([1]传媒板块表现!$B$72,2,4,49,1)</definedName>
    <definedName name="fmIT" localSheetId="3">OFFSET([1]传媒板块表现!$B$72,2,4,49,1)</definedName>
    <definedName name="fmIT">OFFSET([3]二级行业市场表现!$B$72,2,4,49,1)</definedName>
    <definedName name="fmsh00300" localSheetId="8">OFFSET([1]传媒板块表现!$B$72,2,3,49,1)</definedName>
    <definedName name="fmsh00300" localSheetId="5">OFFSET([1]传媒板块表现!$B$72,2,3,49,1)</definedName>
    <definedName name="fmsh00300" localSheetId="7">OFFSET([1]传媒板块表现!$B$72,2,3,49,1)</definedName>
    <definedName name="fmsh00300" localSheetId="6">OFFSET([1]传媒板块表现!$B$72,2,3,49,1)</definedName>
    <definedName name="fmsh00300" localSheetId="3">OFFSET([1]传媒板块表现!$B$72,2,3,49,1)</definedName>
    <definedName name="fmsh00300">OFFSET([3]二级行业市场表现!$B$72,2,3,49,1)</definedName>
    <definedName name="snjg_date" comment="日期" localSheetId="8">OFFSET(#REF!,0,0,COUNT(#REF!),1)</definedName>
    <definedName name="snjg_date" comment="日期" localSheetId="5">OFFSET(#REF!,0,0,COUNT(#REF!),1)</definedName>
    <definedName name="snjg_date" comment="日期" localSheetId="7">OFFSET(#REF!,0,0,COUNT(#REF!),1)</definedName>
    <definedName name="snjg_date" comment="日期" localSheetId="1">OFFSET(#REF!,0,0,COUNT(#REF!),1)</definedName>
    <definedName name="snjg_date" comment="日期" localSheetId="6">OFFSET(#REF!,0,0,COUNT(#REF!),1)</definedName>
    <definedName name="snjg_date" comment="日期" localSheetId="4">OFFSET(#REF!,0,0,COUNT(#REF!),1)</definedName>
    <definedName name="snjg_date" comment="日期" localSheetId="3">OFFSET(#REF!,0,0,COUNT(#REF!),1)</definedName>
    <definedName name="snjg_date" comment="日期">OFFSET(#REF!,0,0,COUNT(#REF!),1)</definedName>
    <definedName name="snjg_qy1" comment="按区域划分-低标水泥" localSheetId="8">OFFSET(#REF!,0,#REF!-1,COUNT(#REF!)+1,1)</definedName>
    <definedName name="snjg_qy1" comment="按区域划分-低标水泥" localSheetId="5">OFFSET(#REF!,0,#REF!-1,COUNT(#REF!)+1,1)</definedName>
    <definedName name="snjg_qy1" comment="按区域划分-低标水泥" localSheetId="7">OFFSET(#REF!,0,#REF!-1,COUNT(#REF!)+1,1)</definedName>
    <definedName name="snjg_qy1" comment="按区域划分-低标水泥" localSheetId="1">OFFSET(#REF!,0,#REF!-1,COUNT(#REF!)+1,1)</definedName>
    <definedName name="snjg_qy1" comment="按区域划分-低标水泥" localSheetId="6">OFFSET(#REF!,0,#REF!-1,COUNT(#REF!)+1,1)</definedName>
    <definedName name="snjg_qy1" comment="按区域划分-低标水泥" localSheetId="4">OFFSET(#REF!,0,#REF!-1,COUNT(#REF!)+1,1)</definedName>
    <definedName name="snjg_qy1" comment="按区域划分-低标水泥" localSheetId="3">OFFSET(#REF!,0,#REF!-1,COUNT(#REF!)+1,1)</definedName>
    <definedName name="snjg_qy1" comment="按区域划分-低标水泥">OFFSET(#REF!,0,#REF!-1,COUNT(#REF!)+1,1)</definedName>
    <definedName name="snjg_qy2" comment="按区域划分-高标水泥" localSheetId="5">OFFSET(#REF!,0,#REF!+7-1,COUNT(#REF!)+1,1)</definedName>
    <definedName name="snjg_qy2" comment="按区域划分-高标水泥" localSheetId="7">OFFSET(#REF!,0,#REF!+7-1,COUNT(#REF!)+1,1)</definedName>
    <definedName name="snjg_qy2" comment="按区域划分-高标水泥" localSheetId="1">OFFSET(#REF!,0,#REF!+7-1,COUNT(#REF!)+1,1)</definedName>
    <definedName name="snjg_qy2" comment="按区域划分-高标水泥" localSheetId="6">OFFSET(#REF!,0,#REF!+7-1,COUNT(#REF!)+1,1)</definedName>
    <definedName name="snjg_qy2" comment="按区域划分-高标水泥" localSheetId="4">OFFSET(#REF!,0,#REF!+7-1,COUNT(#REF!)+1,1)</definedName>
    <definedName name="snjg_qy2" comment="按区域划分-高标水泥" localSheetId="3">OFFSET(#REF!,0,#REF!+7-1,COUNT(#REF!)+1,1)</definedName>
    <definedName name="snjg_qy2" comment="按区域划分-高标水泥">OFFSET(#REF!,0,#REF!+7-1,COUNT(#REF!)+1,1)</definedName>
    <definedName name="snjg_sf1" localSheetId="5">OFFSET(#REF!,0,#REF!-1,COUNT(#REF!)+1,1)</definedName>
    <definedName name="snjg_sf1" localSheetId="7">OFFSET(#REF!,0,#REF!-1,COUNT(#REF!)+1,1)</definedName>
    <definedName name="snjg_sf1" localSheetId="1">OFFSET(#REF!,0,#REF!-1,COUNT(#REF!)+1,1)</definedName>
    <definedName name="snjg_sf1" localSheetId="6">OFFSET(#REF!,0,#REF!-1,COUNT(#REF!)+1,1)</definedName>
    <definedName name="snjg_sf1" localSheetId="4">OFFSET(#REF!,0,#REF!-1,COUNT(#REF!)+1,1)</definedName>
    <definedName name="snjg_sf1" localSheetId="3">OFFSET(#REF!,0,#REF!-1,COUNT(#REF!)+1,1)</definedName>
    <definedName name="snjg_sf1">OFFSET(#REF!,0,#REF!-1,COUNT(#REF!)+1,1)</definedName>
    <definedName name="snjg_sf2" localSheetId="5">OFFSET(#REF!,0,#REF!,COUNT(#REF!)+1,1)</definedName>
    <definedName name="snjg_sf2" localSheetId="7">OFFSET(#REF!,0,#REF!,COUNT(#REF!)+1,1)</definedName>
    <definedName name="snjg_sf2" localSheetId="1">OFFSET(#REF!,0,#REF!,COUNT(#REF!)+1,1)</definedName>
    <definedName name="snjg_sf2" localSheetId="6">OFFSET(#REF!,0,#REF!,COUNT(#REF!)+1,1)</definedName>
    <definedName name="snjg_sf2" localSheetId="4">OFFSET(#REF!,0,#REF!,COUNT(#REF!)+1,1)</definedName>
    <definedName name="snjg_sf2" localSheetId="3">OFFSET(#REF!,0,#REF!,COUNT(#REF!)+1,1)</definedName>
    <definedName name="snjg_sf2">OFFSET(#REF!,0,#REF!,COUNT(#REF!)+1,1)</definedName>
    <definedName name="snkrb" localSheetId="5">OFFSET(#REF!,1,0,COUNT(#REF!),1)</definedName>
    <definedName name="snkrb" localSheetId="7">OFFSET(#REF!,1,0,COUNT(#REF!),1)</definedName>
    <definedName name="snkrb" localSheetId="1">OFFSET(#REF!,1,0,COUNT(#REF!),1)</definedName>
    <definedName name="snkrb" localSheetId="6">OFFSET(#REF!,1,0,COUNT(#REF!),1)</definedName>
    <definedName name="snkrb" localSheetId="4">OFFSET(#REF!,1,0,COUNT(#REF!),1)</definedName>
    <definedName name="snkrb" localSheetId="3">OFFSET(#REF!,1,0,COUNT(#REF!),1)</definedName>
    <definedName name="snkrb">OFFSET(#REF!,1,0,COUNT(#REF!),1)</definedName>
    <definedName name="snkrb_date" localSheetId="5">OFFSET(#REF!,1,0,COUNT(#REF!),1)</definedName>
    <definedName name="snkrb_date" localSheetId="7">OFFSET(#REF!,1,0,COUNT(#REF!),1)</definedName>
    <definedName name="snkrb_date" localSheetId="1">OFFSET(#REF!,1,0,COUNT(#REF!),1)</definedName>
    <definedName name="snkrb_date" localSheetId="6">OFFSET(#REF!,1,0,COUNT(#REF!),1)</definedName>
    <definedName name="snkrb_date" localSheetId="4">OFFSET(#REF!,1,0,COUNT(#REF!),1)</definedName>
    <definedName name="snkrb_date" localSheetId="3">OFFSET(#REF!,1,0,COUNT(#REF!),1)</definedName>
    <definedName name="snkrb_date">OFFSET(#REF!,1,0,COUNT(#REF!),1)</definedName>
    <definedName name="zsdate" localSheetId="9">OFFSET([2]市场表现!$O$2,2,(3-[2]市场表现!$B$10)*7,LOOKUP([2]市场表现!$B$10,{1,2,3},{51,103,154})-1,1)</definedName>
    <definedName name="zsdate" localSheetId="1">OFFSET(市场表现!$O$2,2,(3-市场表现!$B$10)*7,LOOKUP(市场表现!$B$10,{1,2,3},{51,103,154})-1,1)</definedName>
    <definedName name="zsdate" localSheetId="4">OFFSET([2]市场表现!$O$2,2,(3-[2]市场表现!$B$10)*7,LOOKUP([2]市场表现!$B$10,{1,2,3},{51,103,154})-1,1)</definedName>
    <definedName name="zsdate">OFFSET(#REF!,2,(3-#REF!)*7,LOOKUP(#REF!,{1,2,3},{51,103,154})-1,1)</definedName>
    <definedName name="运营商" comment="日期" localSheetId="7">OFFSET(#REF!,0,0,COUNT(#REF!),1)</definedName>
    <definedName name="运营商" comment="日期" localSheetId="1">OFFSET(#REF!,0,0,COUNT(#REF!),1)</definedName>
    <definedName name="运营商" comment="日期" localSheetId="4">OFFSET(#REF!,0,0,COUNT(#REF!),1)</definedName>
    <definedName name="运营商" comment="日期">OFFSET(#REF!,0,0,COUNT(#REF!),1)</definedName>
  </definedNames>
  <calcPr calcId="145621" iterate="1"/>
</workbook>
</file>

<file path=xl/calcChain.xml><?xml version="1.0" encoding="utf-8"?>
<calcChain xmlns="http://schemas.openxmlformats.org/spreadsheetml/2006/main">
  <c r="A6" i="81" l="1"/>
  <c r="B4" i="65" l="1"/>
  <c r="T156" i="81" l="1"/>
  <c r="S156" i="81"/>
  <c r="R156" i="81"/>
  <c r="Q156" i="81"/>
  <c r="P156" i="81"/>
  <c r="O156" i="81"/>
  <c r="T155" i="81"/>
  <c r="S155" i="81"/>
  <c r="R155" i="81"/>
  <c r="Q155" i="81"/>
  <c r="P155" i="81"/>
  <c r="O155" i="81"/>
  <c r="T154" i="81"/>
  <c r="S154" i="81"/>
  <c r="R154" i="81"/>
  <c r="Q154" i="81"/>
  <c r="P154" i="81"/>
  <c r="O154" i="81"/>
  <c r="T153" i="81"/>
  <c r="S153" i="81"/>
  <c r="R153" i="81"/>
  <c r="Q153" i="81"/>
  <c r="P153" i="81"/>
  <c r="O153" i="81"/>
  <c r="T152" i="81"/>
  <c r="S152" i="81"/>
  <c r="R152" i="81"/>
  <c r="Q152" i="81"/>
  <c r="P152" i="81"/>
  <c r="O152" i="81"/>
  <c r="T151" i="81"/>
  <c r="S151" i="81"/>
  <c r="R151" i="81"/>
  <c r="Q151" i="81"/>
  <c r="P151" i="81"/>
  <c r="O151" i="81"/>
  <c r="T150" i="81"/>
  <c r="S150" i="81"/>
  <c r="R150" i="81"/>
  <c r="Q150" i="81"/>
  <c r="P150" i="81"/>
  <c r="O150" i="81"/>
  <c r="T149" i="81"/>
  <c r="S149" i="81"/>
  <c r="R149" i="81"/>
  <c r="Q149" i="81"/>
  <c r="P149" i="81"/>
  <c r="O149" i="81"/>
  <c r="T148" i="81"/>
  <c r="S148" i="81"/>
  <c r="R148" i="81"/>
  <c r="Q148" i="81"/>
  <c r="P148" i="81"/>
  <c r="O148" i="81"/>
  <c r="T147" i="81"/>
  <c r="S147" i="81"/>
  <c r="R147" i="81"/>
  <c r="Q147" i="81"/>
  <c r="P147" i="81"/>
  <c r="O147" i="81"/>
  <c r="T146" i="81"/>
  <c r="S146" i="81"/>
  <c r="R146" i="81"/>
  <c r="Q146" i="81"/>
  <c r="P146" i="81"/>
  <c r="O146" i="81"/>
  <c r="T145" i="81"/>
  <c r="S145" i="81"/>
  <c r="R145" i="81"/>
  <c r="Q145" i="81"/>
  <c r="P145" i="81"/>
  <c r="O145" i="81"/>
  <c r="T144" i="81"/>
  <c r="S144" i="81"/>
  <c r="R144" i="81"/>
  <c r="Q144" i="81"/>
  <c r="P144" i="81"/>
  <c r="O144" i="81"/>
  <c r="T143" i="81"/>
  <c r="S143" i="81"/>
  <c r="R143" i="81"/>
  <c r="Q143" i="81"/>
  <c r="P143" i="81"/>
  <c r="O143" i="81"/>
  <c r="T142" i="81"/>
  <c r="S142" i="81"/>
  <c r="R142" i="81"/>
  <c r="Q142" i="81"/>
  <c r="P142" i="81"/>
  <c r="O142" i="81"/>
  <c r="T141" i="81"/>
  <c r="S141" i="81"/>
  <c r="R141" i="81"/>
  <c r="Q141" i="81"/>
  <c r="P141" i="81"/>
  <c r="O141" i="81"/>
  <c r="T140" i="81"/>
  <c r="S140" i="81"/>
  <c r="R140" i="81"/>
  <c r="Q140" i="81"/>
  <c r="P140" i="81"/>
  <c r="O140" i="81"/>
  <c r="T139" i="81"/>
  <c r="S139" i="81"/>
  <c r="R139" i="81"/>
  <c r="Q139" i="81"/>
  <c r="P139" i="81"/>
  <c r="O139" i="81"/>
  <c r="T138" i="81"/>
  <c r="S138" i="81"/>
  <c r="R138" i="81"/>
  <c r="Q138" i="81"/>
  <c r="P138" i="81"/>
  <c r="O138" i="81"/>
  <c r="T137" i="81"/>
  <c r="S137" i="81"/>
  <c r="R137" i="81"/>
  <c r="Q137" i="81"/>
  <c r="P137" i="81"/>
  <c r="O137" i="81"/>
  <c r="T136" i="81"/>
  <c r="S136" i="81"/>
  <c r="R136" i="81"/>
  <c r="Q136" i="81"/>
  <c r="P136" i="81"/>
  <c r="O136" i="81"/>
  <c r="T135" i="81"/>
  <c r="S135" i="81"/>
  <c r="R135" i="81"/>
  <c r="Q135" i="81"/>
  <c r="P135" i="81"/>
  <c r="O135" i="81"/>
  <c r="T134" i="81"/>
  <c r="S134" i="81"/>
  <c r="R134" i="81"/>
  <c r="Q134" i="81"/>
  <c r="P134" i="81"/>
  <c r="O134" i="81"/>
  <c r="T133" i="81"/>
  <c r="S133" i="81"/>
  <c r="R133" i="81"/>
  <c r="Q133" i="81"/>
  <c r="P133" i="81"/>
  <c r="O133" i="81"/>
  <c r="T132" i="81"/>
  <c r="S132" i="81"/>
  <c r="R132" i="81"/>
  <c r="Q132" i="81"/>
  <c r="P132" i="81"/>
  <c r="O132" i="81"/>
  <c r="T131" i="81"/>
  <c r="S131" i="81"/>
  <c r="R131" i="81"/>
  <c r="Q131" i="81"/>
  <c r="P131" i="81"/>
  <c r="O131" i="81"/>
  <c r="T130" i="81"/>
  <c r="S130" i="81"/>
  <c r="R130" i="81"/>
  <c r="Q130" i="81"/>
  <c r="P130" i="81"/>
  <c r="O130" i="81"/>
  <c r="T129" i="81"/>
  <c r="S129" i="81"/>
  <c r="R129" i="81"/>
  <c r="Q129" i="81"/>
  <c r="P129" i="81"/>
  <c r="O129" i="81"/>
  <c r="T128" i="81"/>
  <c r="S128" i="81"/>
  <c r="R128" i="81"/>
  <c r="Q128" i="81"/>
  <c r="P128" i="81"/>
  <c r="O128" i="81"/>
  <c r="T127" i="81"/>
  <c r="S127" i="81"/>
  <c r="R127" i="81"/>
  <c r="Q127" i="81"/>
  <c r="P127" i="81"/>
  <c r="O127" i="81"/>
  <c r="T126" i="81"/>
  <c r="S126" i="81"/>
  <c r="R126" i="81"/>
  <c r="Q126" i="81"/>
  <c r="P126" i="81"/>
  <c r="O126" i="81"/>
  <c r="T125" i="81"/>
  <c r="S125" i="81"/>
  <c r="R125" i="81"/>
  <c r="Q125" i="81"/>
  <c r="P125" i="81"/>
  <c r="O125" i="81"/>
  <c r="T124" i="81"/>
  <c r="S124" i="81"/>
  <c r="R124" i="81"/>
  <c r="Q124" i="81"/>
  <c r="P124" i="81"/>
  <c r="O124" i="81"/>
  <c r="T123" i="81"/>
  <c r="S123" i="81"/>
  <c r="R123" i="81"/>
  <c r="Q123" i="81"/>
  <c r="P123" i="81"/>
  <c r="O123" i="81"/>
  <c r="T122" i="81"/>
  <c r="S122" i="81"/>
  <c r="R122" i="81"/>
  <c r="Q122" i="81"/>
  <c r="P122" i="81"/>
  <c r="O122" i="81"/>
  <c r="T121" i="81"/>
  <c r="S121" i="81"/>
  <c r="R121" i="81"/>
  <c r="Q121" i="81"/>
  <c r="P121" i="81"/>
  <c r="O121" i="81"/>
  <c r="T120" i="81"/>
  <c r="S120" i="81"/>
  <c r="R120" i="81"/>
  <c r="Q120" i="81"/>
  <c r="P120" i="81"/>
  <c r="O120" i="81"/>
  <c r="T119" i="81"/>
  <c r="S119" i="81"/>
  <c r="R119" i="81"/>
  <c r="Q119" i="81"/>
  <c r="P119" i="81"/>
  <c r="O119" i="81"/>
  <c r="T118" i="81"/>
  <c r="S118" i="81"/>
  <c r="R118" i="81"/>
  <c r="Q118" i="81"/>
  <c r="P118" i="81"/>
  <c r="O118" i="81"/>
  <c r="T117" i="81"/>
  <c r="S117" i="81"/>
  <c r="R117" i="81"/>
  <c r="Q117" i="81"/>
  <c r="P117" i="81"/>
  <c r="O117" i="81"/>
  <c r="T116" i="81"/>
  <c r="S116" i="81"/>
  <c r="R116" i="81"/>
  <c r="Q116" i="81"/>
  <c r="P116" i="81"/>
  <c r="O116" i="81"/>
  <c r="T115" i="81"/>
  <c r="S115" i="81"/>
  <c r="R115" i="81"/>
  <c r="Q115" i="81"/>
  <c r="P115" i="81"/>
  <c r="O115" i="81"/>
  <c r="T114" i="81"/>
  <c r="S114" i="81"/>
  <c r="R114" i="81"/>
  <c r="Q114" i="81"/>
  <c r="P114" i="81"/>
  <c r="O114" i="81"/>
  <c r="T113" i="81"/>
  <c r="S113" i="81"/>
  <c r="R113" i="81"/>
  <c r="Q113" i="81"/>
  <c r="P113" i="81"/>
  <c r="O113" i="81"/>
  <c r="T112" i="81"/>
  <c r="S112" i="81"/>
  <c r="R112" i="81"/>
  <c r="Q112" i="81"/>
  <c r="P112" i="81"/>
  <c r="O112" i="81"/>
  <c r="T111" i="81"/>
  <c r="S111" i="81"/>
  <c r="R111" i="81"/>
  <c r="Q111" i="81"/>
  <c r="P111" i="81"/>
  <c r="O111" i="81"/>
  <c r="T110" i="81"/>
  <c r="S110" i="81"/>
  <c r="R110" i="81"/>
  <c r="Q110" i="81"/>
  <c r="P110" i="81"/>
  <c r="O110" i="81"/>
  <c r="T109" i="81"/>
  <c r="S109" i="81"/>
  <c r="R109" i="81"/>
  <c r="Q109" i="81"/>
  <c r="P109" i="81"/>
  <c r="O109" i="81"/>
  <c r="T108" i="81"/>
  <c r="S108" i="81"/>
  <c r="R108" i="81"/>
  <c r="Q108" i="81"/>
  <c r="P108" i="81"/>
  <c r="O108" i="81"/>
  <c r="T107" i="81"/>
  <c r="S107" i="81"/>
  <c r="R107" i="81"/>
  <c r="Q107" i="81"/>
  <c r="P107" i="81"/>
  <c r="O107" i="81"/>
  <c r="AA106" i="81"/>
  <c r="Z106" i="81"/>
  <c r="Y106" i="81"/>
  <c r="X106" i="81"/>
  <c r="W106" i="81"/>
  <c r="V106" i="81"/>
  <c r="T106" i="81"/>
  <c r="S106" i="81"/>
  <c r="R106" i="81"/>
  <c r="Q106" i="81"/>
  <c r="P106" i="81"/>
  <c r="O106" i="81"/>
  <c r="AA105" i="81"/>
  <c r="Z105" i="81"/>
  <c r="Y105" i="81"/>
  <c r="X105" i="81"/>
  <c r="W105" i="81"/>
  <c r="V105" i="81"/>
  <c r="T105" i="81"/>
  <c r="S105" i="81"/>
  <c r="R105" i="81"/>
  <c r="Q105" i="81"/>
  <c r="P105" i="81"/>
  <c r="O105" i="81"/>
  <c r="AA104" i="81"/>
  <c r="Z104" i="81"/>
  <c r="Y104" i="81"/>
  <c r="X104" i="81"/>
  <c r="W104" i="81"/>
  <c r="V104" i="81"/>
  <c r="T104" i="81"/>
  <c r="S104" i="81"/>
  <c r="R104" i="81"/>
  <c r="Q104" i="81"/>
  <c r="P104" i="81"/>
  <c r="O104" i="81"/>
  <c r="AA103" i="81"/>
  <c r="Z103" i="81"/>
  <c r="Y103" i="81"/>
  <c r="X103" i="81"/>
  <c r="W103" i="81"/>
  <c r="V103" i="81"/>
  <c r="T103" i="81"/>
  <c r="S103" i="81"/>
  <c r="R103" i="81"/>
  <c r="Q103" i="81"/>
  <c r="P103" i="81"/>
  <c r="O103" i="81"/>
  <c r="AA102" i="81"/>
  <c r="Z102" i="81"/>
  <c r="Y102" i="81"/>
  <c r="X102" i="81"/>
  <c r="W102" i="81"/>
  <c r="V102" i="81"/>
  <c r="T102" i="81"/>
  <c r="S102" i="81"/>
  <c r="R102" i="81"/>
  <c r="Q102" i="81"/>
  <c r="P102" i="81"/>
  <c r="O102" i="81"/>
  <c r="AA101" i="81"/>
  <c r="Z101" i="81"/>
  <c r="Y101" i="81"/>
  <c r="X101" i="81"/>
  <c r="W101" i="81"/>
  <c r="V101" i="81"/>
  <c r="T101" i="81"/>
  <c r="S101" i="81"/>
  <c r="R101" i="81"/>
  <c r="Q101" i="81"/>
  <c r="P101" i="81"/>
  <c r="O101" i="81"/>
  <c r="AA100" i="81"/>
  <c r="Z100" i="81"/>
  <c r="Y100" i="81"/>
  <c r="X100" i="81"/>
  <c r="W100" i="81"/>
  <c r="V100" i="81"/>
  <c r="T100" i="81"/>
  <c r="S100" i="81"/>
  <c r="R100" i="81"/>
  <c r="Q100" i="81"/>
  <c r="P100" i="81"/>
  <c r="O100" i="81"/>
  <c r="AA99" i="81"/>
  <c r="Z99" i="81"/>
  <c r="Y99" i="81"/>
  <c r="X99" i="81"/>
  <c r="W99" i="81"/>
  <c r="V99" i="81"/>
  <c r="T99" i="81"/>
  <c r="S99" i="81"/>
  <c r="R99" i="81"/>
  <c r="Q99" i="81"/>
  <c r="P99" i="81"/>
  <c r="O99" i="81"/>
  <c r="AA98" i="81"/>
  <c r="Z98" i="81"/>
  <c r="Y98" i="81"/>
  <c r="X98" i="81"/>
  <c r="W98" i="81"/>
  <c r="V98" i="81"/>
  <c r="T98" i="81"/>
  <c r="S98" i="81"/>
  <c r="R98" i="81"/>
  <c r="Q98" i="81"/>
  <c r="P98" i="81"/>
  <c r="O98" i="81"/>
  <c r="AA97" i="81"/>
  <c r="Z97" i="81"/>
  <c r="Y97" i="81"/>
  <c r="X97" i="81"/>
  <c r="W97" i="81"/>
  <c r="V97" i="81"/>
  <c r="T97" i="81"/>
  <c r="S97" i="81"/>
  <c r="R97" i="81"/>
  <c r="Q97" i="81"/>
  <c r="P97" i="81"/>
  <c r="O97" i="81"/>
  <c r="AA96" i="81"/>
  <c r="Z96" i="81"/>
  <c r="Y96" i="81"/>
  <c r="X96" i="81"/>
  <c r="W96" i="81"/>
  <c r="V96" i="81"/>
  <c r="T96" i="81"/>
  <c r="S96" i="81"/>
  <c r="R96" i="81"/>
  <c r="Q96" i="81"/>
  <c r="P96" i="81"/>
  <c r="O96" i="81"/>
  <c r="AA95" i="81"/>
  <c r="Z95" i="81"/>
  <c r="Y95" i="81"/>
  <c r="X95" i="81"/>
  <c r="W95" i="81"/>
  <c r="V95" i="81"/>
  <c r="T95" i="81"/>
  <c r="S95" i="81"/>
  <c r="R95" i="81"/>
  <c r="Q95" i="81"/>
  <c r="P95" i="81"/>
  <c r="O95" i="81"/>
  <c r="AA94" i="81"/>
  <c r="Z94" i="81"/>
  <c r="Y94" i="81"/>
  <c r="X94" i="81"/>
  <c r="W94" i="81"/>
  <c r="V94" i="81"/>
  <c r="T94" i="81"/>
  <c r="S94" i="81"/>
  <c r="R94" i="81"/>
  <c r="Q94" i="81"/>
  <c r="P94" i="81"/>
  <c r="O94" i="81"/>
  <c r="AA93" i="81"/>
  <c r="Z93" i="81"/>
  <c r="Y93" i="81"/>
  <c r="X93" i="81"/>
  <c r="W93" i="81"/>
  <c r="V93" i="81"/>
  <c r="T93" i="81"/>
  <c r="S93" i="81"/>
  <c r="R93" i="81"/>
  <c r="Q93" i="81"/>
  <c r="P93" i="81"/>
  <c r="O93" i="81"/>
  <c r="AA92" i="81"/>
  <c r="Z92" i="81"/>
  <c r="Y92" i="81"/>
  <c r="X92" i="81"/>
  <c r="W92" i="81"/>
  <c r="V92" i="81"/>
  <c r="T92" i="81"/>
  <c r="S92" i="81"/>
  <c r="R92" i="81"/>
  <c r="Q92" i="81"/>
  <c r="P92" i="81"/>
  <c r="O92" i="81"/>
  <c r="AA91" i="81"/>
  <c r="Z91" i="81"/>
  <c r="Y91" i="81"/>
  <c r="X91" i="81"/>
  <c r="W91" i="81"/>
  <c r="V91" i="81"/>
  <c r="T91" i="81"/>
  <c r="S91" i="81"/>
  <c r="R91" i="81"/>
  <c r="Q91" i="81"/>
  <c r="P91" i="81"/>
  <c r="O91" i="81"/>
  <c r="AA90" i="81"/>
  <c r="Z90" i="81"/>
  <c r="Y90" i="81"/>
  <c r="X90" i="81"/>
  <c r="W90" i="81"/>
  <c r="V90" i="81"/>
  <c r="T90" i="81"/>
  <c r="S90" i="81"/>
  <c r="R90" i="81"/>
  <c r="Q90" i="81"/>
  <c r="P90" i="81"/>
  <c r="O90" i="81"/>
  <c r="AA89" i="81"/>
  <c r="Z89" i="81"/>
  <c r="Y89" i="81"/>
  <c r="X89" i="81"/>
  <c r="W89" i="81"/>
  <c r="V89" i="81"/>
  <c r="T89" i="81"/>
  <c r="S89" i="81"/>
  <c r="R89" i="81"/>
  <c r="Q89" i="81"/>
  <c r="P89" i="81"/>
  <c r="O89" i="81"/>
  <c r="AA88" i="81"/>
  <c r="Z88" i="81"/>
  <c r="Y88" i="81"/>
  <c r="X88" i="81"/>
  <c r="W88" i="81"/>
  <c r="V88" i="81"/>
  <c r="T88" i="81"/>
  <c r="S88" i="81"/>
  <c r="R88" i="81"/>
  <c r="Q88" i="81"/>
  <c r="P88" i="81"/>
  <c r="O88" i="81"/>
  <c r="AA87" i="81"/>
  <c r="Z87" i="81"/>
  <c r="Y87" i="81"/>
  <c r="X87" i="81"/>
  <c r="W87" i="81"/>
  <c r="V87" i="81"/>
  <c r="T87" i="81"/>
  <c r="S87" i="81"/>
  <c r="R87" i="81"/>
  <c r="Q87" i="81"/>
  <c r="P87" i="81"/>
  <c r="O87" i="81"/>
  <c r="AA86" i="81"/>
  <c r="Z86" i="81"/>
  <c r="Y86" i="81"/>
  <c r="X86" i="81"/>
  <c r="W86" i="81"/>
  <c r="V86" i="81"/>
  <c r="T86" i="81"/>
  <c r="S86" i="81"/>
  <c r="R86" i="81"/>
  <c r="Q86" i="81"/>
  <c r="P86" i="81"/>
  <c r="O86" i="81"/>
  <c r="AA85" i="81"/>
  <c r="Z85" i="81"/>
  <c r="Y85" i="81"/>
  <c r="X85" i="81"/>
  <c r="W85" i="81"/>
  <c r="V85" i="81"/>
  <c r="T85" i="81"/>
  <c r="S85" i="81"/>
  <c r="R85" i="81"/>
  <c r="Q85" i="81"/>
  <c r="P85" i="81"/>
  <c r="O85" i="81"/>
  <c r="AA84" i="81"/>
  <c r="Z84" i="81"/>
  <c r="Y84" i="81"/>
  <c r="X84" i="81"/>
  <c r="W84" i="81"/>
  <c r="V84" i="81"/>
  <c r="T84" i="81"/>
  <c r="S84" i="81"/>
  <c r="R84" i="81"/>
  <c r="Q84" i="81"/>
  <c r="P84" i="81"/>
  <c r="O84" i="81"/>
  <c r="AA83" i="81"/>
  <c r="Z83" i="81"/>
  <c r="Y83" i="81"/>
  <c r="X83" i="81"/>
  <c r="W83" i="81"/>
  <c r="V83" i="81"/>
  <c r="T83" i="81"/>
  <c r="S83" i="81"/>
  <c r="R83" i="81"/>
  <c r="Q83" i="81"/>
  <c r="P83" i="81"/>
  <c r="O83" i="81"/>
  <c r="AA82" i="81"/>
  <c r="Z82" i="81"/>
  <c r="Y82" i="81"/>
  <c r="X82" i="81"/>
  <c r="W82" i="81"/>
  <c r="V82" i="81"/>
  <c r="T82" i="81"/>
  <c r="S82" i="81"/>
  <c r="R82" i="81"/>
  <c r="Q82" i="81"/>
  <c r="P82" i="81"/>
  <c r="O82" i="81"/>
  <c r="AA81" i="81"/>
  <c r="Z81" i="81"/>
  <c r="Y81" i="81"/>
  <c r="X81" i="81"/>
  <c r="W81" i="81"/>
  <c r="V81" i="81"/>
  <c r="T81" i="81"/>
  <c r="S81" i="81"/>
  <c r="R81" i="81"/>
  <c r="Q81" i="81"/>
  <c r="P81" i="81"/>
  <c r="O81" i="81"/>
  <c r="AA80" i="81"/>
  <c r="Z80" i="81"/>
  <c r="Y80" i="81"/>
  <c r="X80" i="81"/>
  <c r="W80" i="81"/>
  <c r="V80" i="81"/>
  <c r="T80" i="81"/>
  <c r="S80" i="81"/>
  <c r="R80" i="81"/>
  <c r="Q80" i="81"/>
  <c r="P80" i="81"/>
  <c r="O80" i="81"/>
  <c r="AA79" i="81"/>
  <c r="Z79" i="81"/>
  <c r="Y79" i="81"/>
  <c r="X79" i="81"/>
  <c r="W79" i="81"/>
  <c r="V79" i="81"/>
  <c r="T79" i="81"/>
  <c r="S79" i="81"/>
  <c r="R79" i="81"/>
  <c r="Q79" i="81"/>
  <c r="P79" i="81"/>
  <c r="O79" i="81"/>
  <c r="AA78" i="81"/>
  <c r="Z78" i="81"/>
  <c r="Y78" i="81"/>
  <c r="X78" i="81"/>
  <c r="W78" i="81"/>
  <c r="V78" i="81"/>
  <c r="T78" i="81"/>
  <c r="S78" i="81"/>
  <c r="R78" i="81"/>
  <c r="Q78" i="81"/>
  <c r="P78" i="81"/>
  <c r="O78" i="81"/>
  <c r="AA77" i="81"/>
  <c r="Z77" i="81"/>
  <c r="Y77" i="81"/>
  <c r="X77" i="81"/>
  <c r="W77" i="81"/>
  <c r="V77" i="81"/>
  <c r="T77" i="81"/>
  <c r="S77" i="81"/>
  <c r="R77" i="81"/>
  <c r="Q77" i="81"/>
  <c r="P77" i="81"/>
  <c r="O77" i="81"/>
  <c r="AA76" i="81"/>
  <c r="Z76" i="81"/>
  <c r="Y76" i="81"/>
  <c r="X76" i="81"/>
  <c r="W76" i="81"/>
  <c r="V76" i="81"/>
  <c r="T76" i="81"/>
  <c r="S76" i="81"/>
  <c r="R76" i="81"/>
  <c r="Q76" i="81"/>
  <c r="P76" i="81"/>
  <c r="O76" i="81"/>
  <c r="AA75" i="81"/>
  <c r="Z75" i="81"/>
  <c r="Y75" i="81"/>
  <c r="X75" i="81"/>
  <c r="W75" i="81"/>
  <c r="V75" i="81"/>
  <c r="T75" i="81"/>
  <c r="S75" i="81"/>
  <c r="R75" i="81"/>
  <c r="Q75" i="81"/>
  <c r="P75" i="81"/>
  <c r="O75" i="81"/>
  <c r="AA74" i="81"/>
  <c r="Z74" i="81"/>
  <c r="Y74" i="81"/>
  <c r="X74" i="81"/>
  <c r="W74" i="81"/>
  <c r="V74" i="81"/>
  <c r="T74" i="81"/>
  <c r="S74" i="81"/>
  <c r="R74" i="81"/>
  <c r="Q74" i="81"/>
  <c r="P74" i="81"/>
  <c r="O74" i="81"/>
  <c r="AA73" i="81"/>
  <c r="Z73" i="81"/>
  <c r="Y73" i="81"/>
  <c r="X73" i="81"/>
  <c r="W73" i="81"/>
  <c r="V73" i="81"/>
  <c r="T73" i="81"/>
  <c r="S73" i="81"/>
  <c r="R73" i="81"/>
  <c r="Q73" i="81"/>
  <c r="P73" i="81"/>
  <c r="O73" i="81"/>
  <c r="AA72" i="81"/>
  <c r="Z72" i="81"/>
  <c r="Y72" i="81"/>
  <c r="X72" i="81"/>
  <c r="W72" i="81"/>
  <c r="V72" i="81"/>
  <c r="T72" i="81"/>
  <c r="S72" i="81"/>
  <c r="R72" i="81"/>
  <c r="Q72" i="81"/>
  <c r="P72" i="81"/>
  <c r="O72" i="81"/>
  <c r="AA71" i="81"/>
  <c r="Z71" i="81"/>
  <c r="Y71" i="81"/>
  <c r="X71" i="81"/>
  <c r="W71" i="81"/>
  <c r="V71" i="81"/>
  <c r="T71" i="81"/>
  <c r="S71" i="81"/>
  <c r="R71" i="81"/>
  <c r="Q71" i="81"/>
  <c r="P71" i="81"/>
  <c r="O71" i="81"/>
  <c r="AA70" i="81"/>
  <c r="Z70" i="81"/>
  <c r="Y70" i="81"/>
  <c r="X70" i="81"/>
  <c r="W70" i="81"/>
  <c r="V70" i="81"/>
  <c r="T70" i="81"/>
  <c r="S70" i="81"/>
  <c r="R70" i="81"/>
  <c r="Q70" i="81"/>
  <c r="P70" i="81"/>
  <c r="O70" i="81"/>
  <c r="AA69" i="81"/>
  <c r="Z69" i="81"/>
  <c r="Y69" i="81"/>
  <c r="X69" i="81"/>
  <c r="W69" i="81"/>
  <c r="V69" i="81"/>
  <c r="T69" i="81"/>
  <c r="S69" i="81"/>
  <c r="R69" i="81"/>
  <c r="Q69" i="81"/>
  <c r="P69" i="81"/>
  <c r="O69" i="81"/>
  <c r="AA68" i="81"/>
  <c r="Z68" i="81"/>
  <c r="Y68" i="81"/>
  <c r="X68" i="81"/>
  <c r="W68" i="81"/>
  <c r="V68" i="81"/>
  <c r="T68" i="81"/>
  <c r="S68" i="81"/>
  <c r="R68" i="81"/>
  <c r="Q68" i="81"/>
  <c r="P68" i="81"/>
  <c r="O68" i="81"/>
  <c r="AA67" i="81"/>
  <c r="Z67" i="81"/>
  <c r="Y67" i="81"/>
  <c r="X67" i="81"/>
  <c r="W67" i="81"/>
  <c r="V67" i="81"/>
  <c r="T67" i="81"/>
  <c r="S67" i="81"/>
  <c r="R67" i="81"/>
  <c r="Q67" i="81"/>
  <c r="P67" i="81"/>
  <c r="O67" i="81"/>
  <c r="AA66" i="81"/>
  <c r="Z66" i="81"/>
  <c r="Y66" i="81"/>
  <c r="X66" i="81"/>
  <c r="W66" i="81"/>
  <c r="V66" i="81"/>
  <c r="T66" i="81"/>
  <c r="S66" i="81"/>
  <c r="R66" i="81"/>
  <c r="Q66" i="81"/>
  <c r="P66" i="81"/>
  <c r="O66" i="81"/>
  <c r="AA65" i="81"/>
  <c r="Z65" i="81"/>
  <c r="Y65" i="81"/>
  <c r="X65" i="81"/>
  <c r="W65" i="81"/>
  <c r="V65" i="81"/>
  <c r="T65" i="81"/>
  <c r="S65" i="81"/>
  <c r="R65" i="81"/>
  <c r="Q65" i="81"/>
  <c r="P65" i="81"/>
  <c r="O65" i="81"/>
  <c r="AA64" i="81"/>
  <c r="Z64" i="81"/>
  <c r="Y64" i="81"/>
  <c r="X64" i="81"/>
  <c r="W64" i="81"/>
  <c r="V64" i="81"/>
  <c r="T64" i="81"/>
  <c r="S64" i="81"/>
  <c r="R64" i="81"/>
  <c r="Q64" i="81"/>
  <c r="P64" i="81"/>
  <c r="O64" i="81"/>
  <c r="AA63" i="81"/>
  <c r="Z63" i="81"/>
  <c r="Y63" i="81"/>
  <c r="X63" i="81"/>
  <c r="W63" i="81"/>
  <c r="V63" i="81"/>
  <c r="T63" i="81"/>
  <c r="S63" i="81"/>
  <c r="R63" i="81"/>
  <c r="Q63" i="81"/>
  <c r="P63" i="81"/>
  <c r="O63" i="81"/>
  <c r="AA62" i="81"/>
  <c r="Z62" i="81"/>
  <c r="Y62" i="81"/>
  <c r="X62" i="81"/>
  <c r="W62" i="81"/>
  <c r="V62" i="81"/>
  <c r="T62" i="81"/>
  <c r="S62" i="81"/>
  <c r="R62" i="81"/>
  <c r="Q62" i="81"/>
  <c r="P62" i="81"/>
  <c r="O62" i="81"/>
  <c r="AA61" i="81"/>
  <c r="Z61" i="81"/>
  <c r="Y61" i="81"/>
  <c r="X61" i="81"/>
  <c r="W61" i="81"/>
  <c r="V61" i="81"/>
  <c r="T61" i="81"/>
  <c r="S61" i="81"/>
  <c r="R61" i="81"/>
  <c r="Q61" i="81"/>
  <c r="P61" i="81"/>
  <c r="O61" i="81"/>
  <c r="AA60" i="81"/>
  <c r="Z60" i="81"/>
  <c r="Y60" i="81"/>
  <c r="X60" i="81"/>
  <c r="W60" i="81"/>
  <c r="V60" i="81"/>
  <c r="T60" i="81"/>
  <c r="S60" i="81"/>
  <c r="R60" i="81"/>
  <c r="Q60" i="81"/>
  <c r="P60" i="81"/>
  <c r="O60" i="81"/>
  <c r="AA59" i="81"/>
  <c r="Z59" i="81"/>
  <c r="Y59" i="81"/>
  <c r="X59" i="81"/>
  <c r="W59" i="81"/>
  <c r="V59" i="81"/>
  <c r="T59" i="81"/>
  <c r="S59" i="81"/>
  <c r="R59" i="81"/>
  <c r="Q59" i="81"/>
  <c r="P59" i="81"/>
  <c r="O59" i="81"/>
  <c r="AA58" i="81"/>
  <c r="Z58" i="81"/>
  <c r="Y58" i="81"/>
  <c r="X58" i="81"/>
  <c r="W58" i="81"/>
  <c r="V58" i="81"/>
  <c r="T58" i="81"/>
  <c r="S58" i="81"/>
  <c r="R58" i="81"/>
  <c r="Q58" i="81"/>
  <c r="P58" i="81"/>
  <c r="O58" i="81"/>
  <c r="AA57" i="81"/>
  <c r="Z57" i="81"/>
  <c r="Y57" i="81"/>
  <c r="X57" i="81"/>
  <c r="W57" i="81"/>
  <c r="V57" i="81"/>
  <c r="T57" i="81"/>
  <c r="S57" i="81"/>
  <c r="R57" i="81"/>
  <c r="Q57" i="81"/>
  <c r="P57" i="81"/>
  <c r="O57" i="81"/>
  <c r="AH56" i="81"/>
  <c r="AG56" i="81"/>
  <c r="AF56" i="81"/>
  <c r="AE56" i="81"/>
  <c r="AD56" i="81"/>
  <c r="AC56" i="81"/>
  <c r="AA56" i="81"/>
  <c r="Z56" i="81"/>
  <c r="Y56" i="81"/>
  <c r="X56" i="81"/>
  <c r="W56" i="81"/>
  <c r="V56" i="81"/>
  <c r="T56" i="81"/>
  <c r="S56" i="81"/>
  <c r="R56" i="81"/>
  <c r="Q56" i="81"/>
  <c r="P56" i="81"/>
  <c r="O56" i="81"/>
  <c r="AH55" i="81"/>
  <c r="AG55" i="81"/>
  <c r="AF55" i="81"/>
  <c r="AE55" i="81"/>
  <c r="AD55" i="81"/>
  <c r="AC55" i="81"/>
  <c r="AA55" i="81"/>
  <c r="Z55" i="81"/>
  <c r="Y55" i="81"/>
  <c r="X55" i="81"/>
  <c r="W55" i="81"/>
  <c r="V55" i="81"/>
  <c r="T55" i="81"/>
  <c r="S55" i="81"/>
  <c r="R55" i="81"/>
  <c r="Q55" i="81"/>
  <c r="P55" i="81"/>
  <c r="O55" i="81"/>
  <c r="AH54" i="81"/>
  <c r="AG54" i="81"/>
  <c r="AF54" i="81"/>
  <c r="AE54" i="81"/>
  <c r="AD54" i="81"/>
  <c r="AC54" i="81"/>
  <c r="AA54" i="81"/>
  <c r="Z54" i="81"/>
  <c r="Y54" i="81"/>
  <c r="X54" i="81"/>
  <c r="W54" i="81"/>
  <c r="V54" i="81"/>
  <c r="T54" i="81"/>
  <c r="S54" i="81"/>
  <c r="R54" i="81"/>
  <c r="Q54" i="81"/>
  <c r="P54" i="81"/>
  <c r="O54" i="81"/>
  <c r="AH53" i="81"/>
  <c r="AG53" i="81"/>
  <c r="AF53" i="81"/>
  <c r="AE53" i="81"/>
  <c r="AD53" i="81"/>
  <c r="AC53" i="81"/>
  <c r="AA53" i="81"/>
  <c r="Z53" i="81"/>
  <c r="Y53" i="81"/>
  <c r="X53" i="81"/>
  <c r="W53" i="81"/>
  <c r="V53" i="81"/>
  <c r="T53" i="81"/>
  <c r="S53" i="81"/>
  <c r="R53" i="81"/>
  <c r="Q53" i="81"/>
  <c r="P53" i="81"/>
  <c r="O53" i="81"/>
  <c r="AH52" i="81"/>
  <c r="AG52" i="81"/>
  <c r="AF52" i="81"/>
  <c r="AE52" i="81"/>
  <c r="AD52" i="81"/>
  <c r="AC52" i="81"/>
  <c r="AA52" i="81"/>
  <c r="Z52" i="81"/>
  <c r="Y52" i="81"/>
  <c r="X52" i="81"/>
  <c r="W52" i="81"/>
  <c r="V52" i="81"/>
  <c r="T52" i="81"/>
  <c r="S52" i="81"/>
  <c r="R52" i="81"/>
  <c r="Q52" i="81"/>
  <c r="P52" i="81"/>
  <c r="O52" i="81"/>
  <c r="AH51" i="81"/>
  <c r="AG51" i="81"/>
  <c r="AF51" i="81"/>
  <c r="AE51" i="81"/>
  <c r="AD51" i="81"/>
  <c r="AC51" i="81"/>
  <c r="AA51" i="81"/>
  <c r="Z51" i="81"/>
  <c r="Y51" i="81"/>
  <c r="X51" i="81"/>
  <c r="W51" i="81"/>
  <c r="V51" i="81"/>
  <c r="T51" i="81"/>
  <c r="S51" i="81"/>
  <c r="R51" i="81"/>
  <c r="Q51" i="81"/>
  <c r="P51" i="81"/>
  <c r="O51" i="81"/>
  <c r="AH50" i="81"/>
  <c r="AG50" i="81"/>
  <c r="AF50" i="81"/>
  <c r="AE50" i="81"/>
  <c r="AD50" i="81"/>
  <c r="AC50" i="81"/>
  <c r="AA50" i="81"/>
  <c r="Z50" i="81"/>
  <c r="Y50" i="81"/>
  <c r="X50" i="81"/>
  <c r="W50" i="81"/>
  <c r="V50" i="81"/>
  <c r="T50" i="81"/>
  <c r="S50" i="81"/>
  <c r="R50" i="81"/>
  <c r="Q50" i="81"/>
  <c r="P50" i="81"/>
  <c r="O50" i="81"/>
  <c r="AH49" i="81"/>
  <c r="AG49" i="81"/>
  <c r="AF49" i="81"/>
  <c r="AE49" i="81"/>
  <c r="AD49" i="81"/>
  <c r="AC49" i="81"/>
  <c r="AA49" i="81"/>
  <c r="Z49" i="81"/>
  <c r="Y49" i="81"/>
  <c r="X49" i="81"/>
  <c r="W49" i="81"/>
  <c r="V49" i="81"/>
  <c r="T49" i="81"/>
  <c r="S49" i="81"/>
  <c r="R49" i="81"/>
  <c r="Q49" i="81"/>
  <c r="P49" i="81"/>
  <c r="O49" i="81"/>
  <c r="AH48" i="81"/>
  <c r="AG48" i="81"/>
  <c r="AF48" i="81"/>
  <c r="AE48" i="81"/>
  <c r="AD48" i="81"/>
  <c r="AC48" i="81"/>
  <c r="AA48" i="81"/>
  <c r="Z48" i="81"/>
  <c r="Y48" i="81"/>
  <c r="X48" i="81"/>
  <c r="W48" i="81"/>
  <c r="V48" i="81"/>
  <c r="T48" i="81"/>
  <c r="S48" i="81"/>
  <c r="R48" i="81"/>
  <c r="Q48" i="81"/>
  <c r="P48" i="81"/>
  <c r="O48" i="81"/>
  <c r="AH47" i="81"/>
  <c r="AG47" i="81"/>
  <c r="AF47" i="81"/>
  <c r="AE47" i="81"/>
  <c r="AD47" i="81"/>
  <c r="AC47" i="81"/>
  <c r="AA47" i="81"/>
  <c r="Z47" i="81"/>
  <c r="Y47" i="81"/>
  <c r="X47" i="81"/>
  <c r="W47" i="81"/>
  <c r="V47" i="81"/>
  <c r="T47" i="81"/>
  <c r="S47" i="81"/>
  <c r="R47" i="81"/>
  <c r="Q47" i="81"/>
  <c r="P47" i="81"/>
  <c r="O47" i="81"/>
  <c r="AH46" i="81"/>
  <c r="AG46" i="81"/>
  <c r="AF46" i="81"/>
  <c r="AE46" i="81"/>
  <c r="AD46" i="81"/>
  <c r="AC46" i="81"/>
  <c r="AA46" i="81"/>
  <c r="Z46" i="81"/>
  <c r="Y46" i="81"/>
  <c r="X46" i="81"/>
  <c r="W46" i="81"/>
  <c r="V46" i="81"/>
  <c r="T46" i="81"/>
  <c r="S46" i="81"/>
  <c r="R46" i="81"/>
  <c r="Q46" i="81"/>
  <c r="P46" i="81"/>
  <c r="O46" i="81"/>
  <c r="AH45" i="81"/>
  <c r="AG45" i="81"/>
  <c r="AF45" i="81"/>
  <c r="AE45" i="81"/>
  <c r="AD45" i="81"/>
  <c r="AC45" i="81"/>
  <c r="AA45" i="81"/>
  <c r="Z45" i="81"/>
  <c r="Y45" i="81"/>
  <c r="X45" i="81"/>
  <c r="W45" i="81"/>
  <c r="V45" i="81"/>
  <c r="T45" i="81"/>
  <c r="S45" i="81"/>
  <c r="R45" i="81"/>
  <c r="Q45" i="81"/>
  <c r="P45" i="81"/>
  <c r="O45" i="81"/>
  <c r="AH44" i="81"/>
  <c r="AG44" i="81"/>
  <c r="AF44" i="81"/>
  <c r="AE44" i="81"/>
  <c r="AD44" i="81"/>
  <c r="AC44" i="81"/>
  <c r="AA44" i="81"/>
  <c r="Z44" i="81"/>
  <c r="Y44" i="81"/>
  <c r="X44" i="81"/>
  <c r="W44" i="81"/>
  <c r="V44" i="81"/>
  <c r="T44" i="81"/>
  <c r="S44" i="81"/>
  <c r="R44" i="81"/>
  <c r="Q44" i="81"/>
  <c r="P44" i="81"/>
  <c r="O44" i="81"/>
  <c r="AH43" i="81"/>
  <c r="AG43" i="81"/>
  <c r="AF43" i="81"/>
  <c r="AE43" i="81"/>
  <c r="AD43" i="81"/>
  <c r="AC43" i="81"/>
  <c r="AA43" i="81"/>
  <c r="Z43" i="81"/>
  <c r="Y43" i="81"/>
  <c r="X43" i="81"/>
  <c r="W43" i="81"/>
  <c r="V43" i="81"/>
  <c r="T43" i="81"/>
  <c r="S43" i="81"/>
  <c r="R43" i="81"/>
  <c r="Q43" i="81"/>
  <c r="P43" i="81"/>
  <c r="O43" i="81"/>
  <c r="AH42" i="81"/>
  <c r="AG42" i="81"/>
  <c r="AF42" i="81"/>
  <c r="AE42" i="81"/>
  <c r="AD42" i="81"/>
  <c r="AC42" i="81"/>
  <c r="AA42" i="81"/>
  <c r="Z42" i="81"/>
  <c r="Y42" i="81"/>
  <c r="X42" i="81"/>
  <c r="W42" i="81"/>
  <c r="V42" i="81"/>
  <c r="T42" i="81"/>
  <c r="S42" i="81"/>
  <c r="R42" i="81"/>
  <c r="Q42" i="81"/>
  <c r="P42" i="81"/>
  <c r="O42" i="81"/>
  <c r="AH41" i="81"/>
  <c r="AG41" i="81"/>
  <c r="AF41" i="81"/>
  <c r="AE41" i="81"/>
  <c r="AD41" i="81"/>
  <c r="AC41" i="81"/>
  <c r="AA41" i="81"/>
  <c r="Z41" i="81"/>
  <c r="Y41" i="81"/>
  <c r="X41" i="81"/>
  <c r="W41" i="81"/>
  <c r="V41" i="81"/>
  <c r="T41" i="81"/>
  <c r="S41" i="81"/>
  <c r="R41" i="81"/>
  <c r="Q41" i="81"/>
  <c r="P41" i="81"/>
  <c r="O41" i="81"/>
  <c r="AH40" i="81"/>
  <c r="AG40" i="81"/>
  <c r="AF40" i="81"/>
  <c r="AE40" i="81"/>
  <c r="AD40" i="81"/>
  <c r="AC40" i="81"/>
  <c r="AA40" i="81"/>
  <c r="Z40" i="81"/>
  <c r="Y40" i="81"/>
  <c r="X40" i="81"/>
  <c r="W40" i="81"/>
  <c r="V40" i="81"/>
  <c r="T40" i="81"/>
  <c r="S40" i="81"/>
  <c r="R40" i="81"/>
  <c r="Q40" i="81"/>
  <c r="P40" i="81"/>
  <c r="O40" i="81"/>
  <c r="AH39" i="81"/>
  <c r="AG39" i="81"/>
  <c r="AF39" i="81"/>
  <c r="AE39" i="81"/>
  <c r="AD39" i="81"/>
  <c r="AC39" i="81"/>
  <c r="AA39" i="81"/>
  <c r="Z39" i="81"/>
  <c r="Y39" i="81"/>
  <c r="X39" i="81"/>
  <c r="W39" i="81"/>
  <c r="V39" i="81"/>
  <c r="T39" i="81"/>
  <c r="S39" i="81"/>
  <c r="R39" i="81"/>
  <c r="Q39" i="81"/>
  <c r="P39" i="81"/>
  <c r="O39" i="81"/>
  <c r="AH38" i="81"/>
  <c r="AG38" i="81"/>
  <c r="AF38" i="81"/>
  <c r="AE38" i="81"/>
  <c r="AD38" i="81"/>
  <c r="AC38" i="81"/>
  <c r="AA38" i="81"/>
  <c r="Z38" i="81"/>
  <c r="Y38" i="81"/>
  <c r="X38" i="81"/>
  <c r="W38" i="81"/>
  <c r="V38" i="81"/>
  <c r="T38" i="81"/>
  <c r="S38" i="81"/>
  <c r="R38" i="81"/>
  <c r="Q38" i="81"/>
  <c r="P38" i="81"/>
  <c r="O38" i="81"/>
  <c r="AH37" i="81"/>
  <c r="AG37" i="81"/>
  <c r="AF37" i="81"/>
  <c r="AE37" i="81"/>
  <c r="AD37" i="81"/>
  <c r="AC37" i="81"/>
  <c r="AA37" i="81"/>
  <c r="Z37" i="81"/>
  <c r="Y37" i="81"/>
  <c r="X37" i="81"/>
  <c r="W37" i="81"/>
  <c r="V37" i="81"/>
  <c r="T37" i="81"/>
  <c r="S37" i="81"/>
  <c r="R37" i="81"/>
  <c r="Q37" i="81"/>
  <c r="P37" i="81"/>
  <c r="O37" i="81"/>
  <c r="AH36" i="81"/>
  <c r="AG36" i="81"/>
  <c r="AF36" i="81"/>
  <c r="AE36" i="81"/>
  <c r="AD36" i="81"/>
  <c r="AC36" i="81"/>
  <c r="AA36" i="81"/>
  <c r="Z36" i="81"/>
  <c r="Y36" i="81"/>
  <c r="X36" i="81"/>
  <c r="W36" i="81"/>
  <c r="V36" i="81"/>
  <c r="T36" i="81"/>
  <c r="S36" i="81"/>
  <c r="R36" i="81"/>
  <c r="Q36" i="81"/>
  <c r="P36" i="81"/>
  <c r="O36" i="81"/>
  <c r="AH35" i="81"/>
  <c r="AG35" i="81"/>
  <c r="AF35" i="81"/>
  <c r="AE35" i="81"/>
  <c r="AD35" i="81"/>
  <c r="AC35" i="81"/>
  <c r="AA35" i="81"/>
  <c r="Z35" i="81"/>
  <c r="Y35" i="81"/>
  <c r="X35" i="81"/>
  <c r="W35" i="81"/>
  <c r="V35" i="81"/>
  <c r="T35" i="81"/>
  <c r="S35" i="81"/>
  <c r="R35" i="81"/>
  <c r="Q35" i="81"/>
  <c r="P35" i="81"/>
  <c r="O35" i="81"/>
  <c r="AH34" i="81"/>
  <c r="AG34" i="81"/>
  <c r="AF34" i="81"/>
  <c r="AE34" i="81"/>
  <c r="AD34" i="81"/>
  <c r="AC34" i="81"/>
  <c r="AA34" i="81"/>
  <c r="Z34" i="81"/>
  <c r="Y34" i="81"/>
  <c r="X34" i="81"/>
  <c r="W34" i="81"/>
  <c r="V34" i="81"/>
  <c r="T34" i="81"/>
  <c r="S34" i="81"/>
  <c r="R34" i="81"/>
  <c r="Q34" i="81"/>
  <c r="P34" i="81"/>
  <c r="O34" i="81"/>
  <c r="AH33" i="81"/>
  <c r="AG33" i="81"/>
  <c r="AF33" i="81"/>
  <c r="AE33" i="81"/>
  <c r="AD33" i="81"/>
  <c r="AC33" i="81"/>
  <c r="AA33" i="81"/>
  <c r="Z33" i="81"/>
  <c r="Y33" i="81"/>
  <c r="X33" i="81"/>
  <c r="W33" i="81"/>
  <c r="V33" i="81"/>
  <c r="T33" i="81"/>
  <c r="S33" i="81"/>
  <c r="R33" i="81"/>
  <c r="Q33" i="81"/>
  <c r="P33" i="81"/>
  <c r="O33" i="81"/>
  <c r="AH32" i="81"/>
  <c r="AG32" i="81"/>
  <c r="AF32" i="81"/>
  <c r="AE32" i="81"/>
  <c r="AD32" i="81"/>
  <c r="AC32" i="81"/>
  <c r="AA32" i="81"/>
  <c r="Z32" i="81"/>
  <c r="Y32" i="81"/>
  <c r="X32" i="81"/>
  <c r="W32" i="81"/>
  <c r="V32" i="81"/>
  <c r="T32" i="81"/>
  <c r="S32" i="81"/>
  <c r="R32" i="81"/>
  <c r="Q32" i="81"/>
  <c r="P32" i="81"/>
  <c r="O32" i="81"/>
  <c r="AH31" i="81"/>
  <c r="AG31" i="81"/>
  <c r="AF31" i="81"/>
  <c r="AE31" i="81"/>
  <c r="AD31" i="81"/>
  <c r="AC31" i="81"/>
  <c r="AA31" i="81"/>
  <c r="Z31" i="81"/>
  <c r="Y31" i="81"/>
  <c r="X31" i="81"/>
  <c r="W31" i="81"/>
  <c r="V31" i="81"/>
  <c r="T31" i="81"/>
  <c r="S31" i="81"/>
  <c r="R31" i="81"/>
  <c r="Q31" i="81"/>
  <c r="P31" i="81"/>
  <c r="O31" i="81"/>
  <c r="AH30" i="81"/>
  <c r="AG30" i="81"/>
  <c r="AF30" i="81"/>
  <c r="AE30" i="81"/>
  <c r="AD30" i="81"/>
  <c r="AC30" i="81"/>
  <c r="AA30" i="81"/>
  <c r="Z30" i="81"/>
  <c r="Y30" i="81"/>
  <c r="X30" i="81"/>
  <c r="W30" i="81"/>
  <c r="V30" i="81"/>
  <c r="T30" i="81"/>
  <c r="S30" i="81"/>
  <c r="R30" i="81"/>
  <c r="Q30" i="81"/>
  <c r="P30" i="81"/>
  <c r="O30" i="81"/>
  <c r="AH29" i="81"/>
  <c r="AG29" i="81"/>
  <c r="AF29" i="81"/>
  <c r="AE29" i="81"/>
  <c r="AD29" i="81"/>
  <c r="AC29" i="81"/>
  <c r="AA29" i="81"/>
  <c r="Z29" i="81"/>
  <c r="Y29" i="81"/>
  <c r="X29" i="81"/>
  <c r="W29" i="81"/>
  <c r="V29" i="81"/>
  <c r="T29" i="81"/>
  <c r="S29" i="81"/>
  <c r="R29" i="81"/>
  <c r="Q29" i="81"/>
  <c r="P29" i="81"/>
  <c r="O29" i="81"/>
  <c r="AH28" i="81"/>
  <c r="AG28" i="81"/>
  <c r="AF28" i="81"/>
  <c r="AE28" i="81"/>
  <c r="AD28" i="81"/>
  <c r="AC28" i="81"/>
  <c r="AA28" i="81"/>
  <c r="Z28" i="81"/>
  <c r="Y28" i="81"/>
  <c r="X28" i="81"/>
  <c r="W28" i="81"/>
  <c r="V28" i="81"/>
  <c r="T28" i="81"/>
  <c r="S28" i="81"/>
  <c r="R28" i="81"/>
  <c r="Q28" i="81"/>
  <c r="P28" i="81"/>
  <c r="O28" i="81"/>
  <c r="AH27" i="81"/>
  <c r="AG27" i="81"/>
  <c r="AF27" i="81"/>
  <c r="AE27" i="81"/>
  <c r="AD27" i="81"/>
  <c r="AC27" i="81"/>
  <c r="AA27" i="81"/>
  <c r="Z27" i="81"/>
  <c r="Y27" i="81"/>
  <c r="X27" i="81"/>
  <c r="W27" i="81"/>
  <c r="V27" i="81"/>
  <c r="T27" i="81"/>
  <c r="S27" i="81"/>
  <c r="R27" i="81"/>
  <c r="Q27" i="81"/>
  <c r="P27" i="81"/>
  <c r="O27" i="81"/>
  <c r="AH26" i="81"/>
  <c r="AG26" i="81"/>
  <c r="AF26" i="81"/>
  <c r="AE26" i="81"/>
  <c r="AD26" i="81"/>
  <c r="AC26" i="81"/>
  <c r="AA26" i="81"/>
  <c r="Z26" i="81"/>
  <c r="Y26" i="81"/>
  <c r="X26" i="81"/>
  <c r="W26" i="81"/>
  <c r="V26" i="81"/>
  <c r="T26" i="81"/>
  <c r="S26" i="81"/>
  <c r="R26" i="81"/>
  <c r="Q26" i="81"/>
  <c r="P26" i="81"/>
  <c r="O26" i="81"/>
  <c r="AH25" i="81"/>
  <c r="AG25" i="81"/>
  <c r="AF25" i="81"/>
  <c r="AE25" i="81"/>
  <c r="AD25" i="81"/>
  <c r="AC25" i="81"/>
  <c r="AA25" i="81"/>
  <c r="Z25" i="81"/>
  <c r="Y25" i="81"/>
  <c r="X25" i="81"/>
  <c r="W25" i="81"/>
  <c r="V25" i="81"/>
  <c r="T25" i="81"/>
  <c r="S25" i="81"/>
  <c r="R25" i="81"/>
  <c r="Q25" i="81"/>
  <c r="P25" i="81"/>
  <c r="O25" i="81"/>
  <c r="AH24" i="81"/>
  <c r="AG24" i="81"/>
  <c r="AF24" i="81"/>
  <c r="AE24" i="81"/>
  <c r="AD24" i="81"/>
  <c r="AC24" i="81"/>
  <c r="AA24" i="81"/>
  <c r="Z24" i="81"/>
  <c r="Y24" i="81"/>
  <c r="X24" i="81"/>
  <c r="W24" i="81"/>
  <c r="V24" i="81"/>
  <c r="T24" i="81"/>
  <c r="S24" i="81"/>
  <c r="R24" i="81"/>
  <c r="Q24" i="81"/>
  <c r="P24" i="81"/>
  <c r="O24" i="81"/>
  <c r="AH23" i="81"/>
  <c r="AG23" i="81"/>
  <c r="AF23" i="81"/>
  <c r="AE23" i="81"/>
  <c r="AD23" i="81"/>
  <c r="AC23" i="81"/>
  <c r="AA23" i="81"/>
  <c r="Z23" i="81"/>
  <c r="Y23" i="81"/>
  <c r="X23" i="81"/>
  <c r="W23" i="81"/>
  <c r="V23" i="81"/>
  <c r="T23" i="81"/>
  <c r="S23" i="81"/>
  <c r="R23" i="81"/>
  <c r="Q23" i="81"/>
  <c r="P23" i="81"/>
  <c r="O23" i="81"/>
  <c r="AH22" i="81"/>
  <c r="AG22" i="81"/>
  <c r="AF22" i="81"/>
  <c r="AE22" i="81"/>
  <c r="AD22" i="81"/>
  <c r="AC22" i="81"/>
  <c r="AA22" i="81"/>
  <c r="Z22" i="81"/>
  <c r="Y22" i="81"/>
  <c r="X22" i="81"/>
  <c r="W22" i="81"/>
  <c r="V22" i="81"/>
  <c r="T22" i="81"/>
  <c r="S22" i="81"/>
  <c r="R22" i="81"/>
  <c r="Q22" i="81"/>
  <c r="P22" i="81"/>
  <c r="O22" i="81"/>
  <c r="AH21" i="81"/>
  <c r="AG21" i="81"/>
  <c r="AF21" i="81"/>
  <c r="AE21" i="81"/>
  <c r="AD21" i="81"/>
  <c r="AC21" i="81"/>
  <c r="AA21" i="81"/>
  <c r="Z21" i="81"/>
  <c r="Y21" i="81"/>
  <c r="X21" i="81"/>
  <c r="W21" i="81"/>
  <c r="V21" i="81"/>
  <c r="T21" i="81"/>
  <c r="S21" i="81"/>
  <c r="R21" i="81"/>
  <c r="Q21" i="81"/>
  <c r="P21" i="81"/>
  <c r="O21" i="81"/>
  <c r="AH20" i="81"/>
  <c r="AG20" i="81"/>
  <c r="AF20" i="81"/>
  <c r="AE20" i="81"/>
  <c r="AD20" i="81"/>
  <c r="AC20" i="81"/>
  <c r="AA20" i="81"/>
  <c r="Z20" i="81"/>
  <c r="Y20" i="81"/>
  <c r="X20" i="81"/>
  <c r="W20" i="81"/>
  <c r="V20" i="81"/>
  <c r="T20" i="81"/>
  <c r="S20" i="81"/>
  <c r="R20" i="81"/>
  <c r="Q20" i="81"/>
  <c r="P20" i="81"/>
  <c r="O20" i="81"/>
  <c r="AH19" i="81"/>
  <c r="AG19" i="81"/>
  <c r="AF19" i="81"/>
  <c r="AE19" i="81"/>
  <c r="AD19" i="81"/>
  <c r="AC19" i="81"/>
  <c r="AA19" i="81"/>
  <c r="Z19" i="81"/>
  <c r="Y19" i="81"/>
  <c r="X19" i="81"/>
  <c r="W19" i="81"/>
  <c r="V19" i="81"/>
  <c r="T19" i="81"/>
  <c r="S19" i="81"/>
  <c r="R19" i="81"/>
  <c r="Q19" i="81"/>
  <c r="P19" i="81"/>
  <c r="O19" i="81"/>
  <c r="AH18" i="81"/>
  <c r="AG18" i="81"/>
  <c r="AF18" i="81"/>
  <c r="AE18" i="81"/>
  <c r="AD18" i="81"/>
  <c r="AC18" i="81"/>
  <c r="AA18" i="81"/>
  <c r="Z18" i="81"/>
  <c r="Y18" i="81"/>
  <c r="X18" i="81"/>
  <c r="W18" i="81"/>
  <c r="V18" i="81"/>
  <c r="T18" i="81"/>
  <c r="S18" i="81"/>
  <c r="R18" i="81"/>
  <c r="Q18" i="81"/>
  <c r="P18" i="81"/>
  <c r="O18" i="81"/>
  <c r="AH17" i="81"/>
  <c r="AG17" i="81"/>
  <c r="AF17" i="81"/>
  <c r="AE17" i="81"/>
  <c r="AD17" i="81"/>
  <c r="AC17" i="81"/>
  <c r="AA17" i="81"/>
  <c r="Z17" i="81"/>
  <c r="Y17" i="81"/>
  <c r="X17" i="81"/>
  <c r="W17" i="81"/>
  <c r="V17" i="81"/>
  <c r="T17" i="81"/>
  <c r="S17" i="81"/>
  <c r="R17" i="81"/>
  <c r="Q17" i="81"/>
  <c r="P17" i="81"/>
  <c r="O17" i="81"/>
  <c r="AH16" i="81"/>
  <c r="AG16" i="81"/>
  <c r="AF16" i="81"/>
  <c r="AE16" i="81"/>
  <c r="AD16" i="81"/>
  <c r="AC16" i="81"/>
  <c r="AA16" i="81"/>
  <c r="Z16" i="81"/>
  <c r="Y16" i="81"/>
  <c r="X16" i="81"/>
  <c r="W16" i="81"/>
  <c r="V16" i="81"/>
  <c r="T16" i="81"/>
  <c r="S16" i="81"/>
  <c r="R16" i="81"/>
  <c r="Q16" i="81"/>
  <c r="P16" i="81"/>
  <c r="O16" i="81"/>
  <c r="AH15" i="81"/>
  <c r="AG15" i="81"/>
  <c r="AF15" i="81"/>
  <c r="AE15" i="81"/>
  <c r="AD15" i="81"/>
  <c r="AC15" i="81"/>
  <c r="AA15" i="81"/>
  <c r="Z15" i="81"/>
  <c r="Y15" i="81"/>
  <c r="X15" i="81"/>
  <c r="W15" i="81"/>
  <c r="V15" i="81"/>
  <c r="T15" i="81"/>
  <c r="S15" i="81"/>
  <c r="R15" i="81"/>
  <c r="Q15" i="81"/>
  <c r="P15" i="81"/>
  <c r="O15" i="81"/>
  <c r="AH14" i="81"/>
  <c r="AG14" i="81"/>
  <c r="AF14" i="81"/>
  <c r="AE14" i="81"/>
  <c r="AD14" i="81"/>
  <c r="AC14" i="81"/>
  <c r="AA14" i="81"/>
  <c r="Z14" i="81"/>
  <c r="Y14" i="81"/>
  <c r="X14" i="81"/>
  <c r="W14" i="81"/>
  <c r="V14" i="81"/>
  <c r="T14" i="81"/>
  <c r="S14" i="81"/>
  <c r="R14" i="81"/>
  <c r="Q14" i="81"/>
  <c r="P14" i="81"/>
  <c r="O14" i="81"/>
  <c r="AH13" i="81"/>
  <c r="AG13" i="81"/>
  <c r="AF13" i="81"/>
  <c r="AE13" i="81"/>
  <c r="AD13" i="81"/>
  <c r="AC13" i="81"/>
  <c r="AA13" i="81"/>
  <c r="Z13" i="81"/>
  <c r="Y13" i="81"/>
  <c r="X13" i="81"/>
  <c r="W13" i="81"/>
  <c r="V13" i="81"/>
  <c r="T13" i="81"/>
  <c r="S13" i="81"/>
  <c r="R13" i="81"/>
  <c r="Q13" i="81"/>
  <c r="P13" i="81"/>
  <c r="O13" i="81"/>
  <c r="AH12" i="81"/>
  <c r="AG12" i="81"/>
  <c r="AF12" i="81"/>
  <c r="AE12" i="81"/>
  <c r="AD12" i="81"/>
  <c r="AC12" i="81"/>
  <c r="AA12" i="81"/>
  <c r="Z12" i="81"/>
  <c r="Y12" i="81"/>
  <c r="X12" i="81"/>
  <c r="W12" i="81"/>
  <c r="V12" i="81"/>
  <c r="T12" i="81"/>
  <c r="S12" i="81"/>
  <c r="R12" i="81"/>
  <c r="Q12" i="81"/>
  <c r="P12" i="81"/>
  <c r="O12" i="81"/>
  <c r="AH11" i="81"/>
  <c r="AG11" i="81"/>
  <c r="AF11" i="81"/>
  <c r="AE11" i="81"/>
  <c r="AD11" i="81"/>
  <c r="AC11" i="81"/>
  <c r="AA11" i="81"/>
  <c r="Z11" i="81"/>
  <c r="Y11" i="81"/>
  <c r="X11" i="81"/>
  <c r="W11" i="81"/>
  <c r="V11" i="81"/>
  <c r="T11" i="81"/>
  <c r="S11" i="81"/>
  <c r="R11" i="81"/>
  <c r="Q11" i="81"/>
  <c r="P11" i="81"/>
  <c r="O11" i="81"/>
  <c r="AH10" i="81"/>
  <c r="AG10" i="81"/>
  <c r="AF10" i="81"/>
  <c r="AE10" i="81"/>
  <c r="AD10" i="81"/>
  <c r="AC10" i="81"/>
  <c r="AA10" i="81"/>
  <c r="Z10" i="81"/>
  <c r="Y10" i="81"/>
  <c r="X10" i="81"/>
  <c r="W10" i="81"/>
  <c r="V10" i="81"/>
  <c r="T10" i="81"/>
  <c r="S10" i="81"/>
  <c r="R10" i="81"/>
  <c r="Q10" i="81"/>
  <c r="P10" i="81"/>
  <c r="O10" i="81"/>
  <c r="AH9" i="81"/>
  <c r="AG9" i="81"/>
  <c r="AF9" i="81"/>
  <c r="AE9" i="81"/>
  <c r="AD9" i="81"/>
  <c r="AC9" i="81"/>
  <c r="AA9" i="81"/>
  <c r="Z9" i="81"/>
  <c r="Y9" i="81"/>
  <c r="X9" i="81"/>
  <c r="W9" i="81"/>
  <c r="V9" i="81"/>
  <c r="T9" i="81"/>
  <c r="S9" i="81"/>
  <c r="R9" i="81"/>
  <c r="Q9" i="81"/>
  <c r="P9" i="81"/>
  <c r="O9" i="81"/>
  <c r="AH8" i="81"/>
  <c r="AG8" i="81"/>
  <c r="AF8" i="81"/>
  <c r="AE8" i="81"/>
  <c r="AD8" i="81"/>
  <c r="AC8" i="81"/>
  <c r="AA8" i="81"/>
  <c r="Z8" i="81"/>
  <c r="Y8" i="81"/>
  <c r="X8" i="81"/>
  <c r="W8" i="81"/>
  <c r="V8" i="81"/>
  <c r="T8" i="81"/>
  <c r="S8" i="81"/>
  <c r="R8" i="81"/>
  <c r="Q8" i="81"/>
  <c r="P8" i="81"/>
  <c r="O8" i="81"/>
  <c r="AH7" i="81"/>
  <c r="AG7" i="81"/>
  <c r="AF7" i="81"/>
  <c r="AE7" i="81"/>
  <c r="AD7" i="81"/>
  <c r="AC7" i="81"/>
  <c r="AA7" i="81"/>
  <c r="Z7" i="81"/>
  <c r="Y7" i="81"/>
  <c r="X7" i="81"/>
  <c r="W7" i="81"/>
  <c r="V7" i="81"/>
  <c r="T7" i="81"/>
  <c r="S7" i="81"/>
  <c r="R7" i="81"/>
  <c r="Q7" i="81"/>
  <c r="P7" i="81"/>
  <c r="O7" i="81"/>
  <c r="AH6" i="81"/>
  <c r="AG6" i="81"/>
  <c r="AF6" i="81"/>
  <c r="AE6" i="81"/>
  <c r="AD6" i="81"/>
  <c r="AC6" i="81"/>
  <c r="AA6" i="81"/>
  <c r="Z6" i="81"/>
  <c r="Y6" i="81"/>
  <c r="X6" i="81"/>
  <c r="W6" i="81"/>
  <c r="V6" i="81"/>
  <c r="T6" i="81"/>
  <c r="S6" i="81"/>
  <c r="R6" i="81"/>
  <c r="Q6" i="81"/>
  <c r="P6" i="81"/>
  <c r="O6" i="81"/>
  <c r="AH5" i="81"/>
  <c r="AG5" i="81"/>
  <c r="AF5" i="81"/>
  <c r="AE5" i="81"/>
  <c r="AD5" i="81"/>
  <c r="AC5" i="81"/>
  <c r="AA5" i="81"/>
  <c r="Z5" i="81"/>
  <c r="Y5" i="81"/>
  <c r="X5" i="81"/>
  <c r="W5" i="81"/>
  <c r="V5" i="81"/>
  <c r="T5" i="81"/>
  <c r="S5" i="81"/>
  <c r="R5" i="81"/>
  <c r="Q5" i="81"/>
  <c r="P5" i="81"/>
  <c r="O5" i="81"/>
  <c r="AC4" i="81"/>
  <c r="V4" i="81"/>
  <c r="O4" i="81"/>
  <c r="AD2" i="81" a="1"/>
  <c r="AF2" i="81" s="1"/>
  <c r="W2" i="81" a="1"/>
  <c r="AA2" i="81" s="1"/>
  <c r="P2" i="81" a="1"/>
  <c r="R2" i="81" s="1"/>
  <c r="D5" i="81" s="1"/>
  <c r="AD2" i="81" l="1"/>
  <c r="AE2" i="81"/>
  <c r="AH2" i="81"/>
  <c r="S2" i="81"/>
  <c r="E5" i="81" s="1"/>
  <c r="X2" i="81"/>
  <c r="AG2" i="81"/>
  <c r="Q2" i="81"/>
  <c r="C5" i="81" s="1"/>
  <c r="P2" i="81"/>
  <c r="B5" i="81" s="1"/>
  <c r="T2" i="81"/>
  <c r="F5" i="81" s="1"/>
  <c r="Y2" i="81"/>
  <c r="Z2" i="81"/>
  <c r="W2" i="81"/>
  <c r="P9" i="80" l="1"/>
</calcChain>
</file>

<file path=xl/sharedStrings.xml><?xml version="1.0" encoding="utf-8"?>
<sst xmlns="http://schemas.openxmlformats.org/spreadsheetml/2006/main" count="491" uniqueCount="414">
  <si>
    <t>强烈推荐</t>
  </si>
  <si>
    <t>中    性</t>
    <phoneticPr fontId="5" type="noConversion"/>
  </si>
  <si>
    <t>日期</t>
    <phoneticPr fontId="5" type="noConversion"/>
  </si>
  <si>
    <t>%</t>
    <phoneticPr fontId="5" type="noConversion"/>
  </si>
  <si>
    <t>近三年</t>
    <phoneticPr fontId="5" type="noConversion"/>
  </si>
  <si>
    <t>近两年</t>
    <phoneticPr fontId="5" type="noConversion"/>
  </si>
  <si>
    <t>市场表现</t>
    <phoneticPr fontId="5" type="noConversion"/>
  </si>
  <si>
    <t>代码</t>
  </si>
  <si>
    <t>本周表现</t>
    <phoneticPr fontId="5" type="noConversion"/>
  </si>
  <si>
    <t>行业研究报告</t>
    <phoneticPr fontId="5" type="noConversion"/>
  </si>
  <si>
    <t>预期未来6个月内行业指数相对市场指数持平</t>
    <phoneticPr fontId="5" type="noConversion"/>
  </si>
  <si>
    <t>预期未来6个月内行业指数弱于市场指数5%以上</t>
    <phoneticPr fontId="5" type="noConversion"/>
  </si>
  <si>
    <t>投资评级定义</t>
    <phoneticPr fontId="5" type="noConversion"/>
  </si>
  <si>
    <t>行业评级</t>
    <phoneticPr fontId="5" type="noConversion"/>
  </si>
  <si>
    <t>预期未来6个月内股价相对市场基准指数升幅在15%以上</t>
    <phoneticPr fontId="5" type="noConversion"/>
  </si>
  <si>
    <t>预期未来6个月内行业指数优于市场指数5%以上</t>
    <phoneticPr fontId="5" type="noConversion"/>
  </si>
  <si>
    <t>推    荐</t>
    <phoneticPr fontId="5" type="noConversion"/>
  </si>
  <si>
    <t>预期未来6个月内股价相对市场基准指数升幅在5%到15%</t>
    <phoneticPr fontId="5" type="noConversion"/>
  </si>
  <si>
    <t>中    性</t>
    <phoneticPr fontId="5" type="noConversion"/>
  </si>
  <si>
    <t>预期未来6个月内股价相对市场基准指数变动在-5%到5%内</t>
    <phoneticPr fontId="5" type="noConversion"/>
  </si>
  <si>
    <t>卖    出</t>
    <phoneticPr fontId="5" type="noConversion"/>
  </si>
  <si>
    <t>预期未来 6 个月内股价相对市场基准指数跌幅在15%以上</t>
    <phoneticPr fontId="5" type="noConversion"/>
  </si>
  <si>
    <t>看    好</t>
    <phoneticPr fontId="5" type="noConversion"/>
  </si>
  <si>
    <t>看    淡</t>
    <phoneticPr fontId="5" type="noConversion"/>
  </si>
  <si>
    <r>
      <t>近</t>
    </r>
    <r>
      <rPr>
        <sz val="10"/>
        <color indexed="10"/>
        <rFont val="Calibri"/>
        <family val="2"/>
      </rPr>
      <t>1</t>
    </r>
    <r>
      <rPr>
        <sz val="10"/>
        <color indexed="10"/>
        <rFont val="宋体"/>
        <family val="3"/>
        <charset val="134"/>
      </rPr>
      <t>年</t>
    </r>
    <phoneticPr fontId="5" type="noConversion"/>
  </si>
  <si>
    <r>
      <t>近</t>
    </r>
    <r>
      <rPr>
        <sz val="10"/>
        <color indexed="10"/>
        <rFont val="Calibri"/>
        <family val="2"/>
      </rPr>
      <t>2</t>
    </r>
    <r>
      <rPr>
        <sz val="10"/>
        <color indexed="10"/>
        <rFont val="宋体"/>
        <family val="3"/>
        <charset val="134"/>
      </rPr>
      <t>年</t>
    </r>
    <phoneticPr fontId="5" type="noConversion"/>
  </si>
  <si>
    <r>
      <t>近</t>
    </r>
    <r>
      <rPr>
        <sz val="10"/>
        <color indexed="10"/>
        <rFont val="Calibri"/>
        <family val="2"/>
      </rPr>
      <t>3</t>
    </r>
    <r>
      <rPr>
        <sz val="10"/>
        <color indexed="10"/>
        <rFont val="宋体"/>
        <family val="3"/>
        <charset val="134"/>
      </rPr>
      <t>年</t>
    </r>
  </si>
  <si>
    <t xml:space="preserve">  通信行业最近一年市场表现</t>
    <phoneticPr fontId="5" type="noConversion"/>
  </si>
  <si>
    <t>行业：通信</t>
    <phoneticPr fontId="5" type="noConversion"/>
  </si>
  <si>
    <t>通信板块过去一周相对于主要指数涨跌</t>
    <phoneticPr fontId="73" type="noConversion"/>
  </si>
  <si>
    <t>板块表现</t>
    <phoneticPr fontId="73" type="noConversion"/>
  </si>
  <si>
    <t>一周股票涨跌前五</t>
    <phoneticPr fontId="73" type="noConversion"/>
  </si>
  <si>
    <t>日期</t>
  </si>
  <si>
    <r>
      <t xml:space="preserve">  </t>
    </r>
    <r>
      <rPr>
        <sz val="11"/>
        <rFont val="仿宋_GB2312"/>
        <family val="3"/>
        <charset val="134"/>
      </rPr>
      <t>联系人：王献义</t>
    </r>
    <r>
      <rPr>
        <sz val="11"/>
        <rFont val="Calibri"/>
        <family val="2"/>
      </rPr>
      <t xml:space="preserve">  CFA</t>
    </r>
    <phoneticPr fontId="50" type="noConversion"/>
  </si>
  <si>
    <r>
      <rPr>
        <b/>
        <sz val="10"/>
        <rFont val="宋体"/>
        <family val="3"/>
        <charset val="134"/>
      </rPr>
      <t>数据来源：</t>
    </r>
    <r>
      <rPr>
        <b/>
        <sz val="10"/>
        <rFont val="Calibri"/>
        <family val="2"/>
      </rPr>
      <t>Wind</t>
    </r>
    <r>
      <rPr>
        <sz val="10"/>
        <rFont val="宋体"/>
        <family val="3"/>
        <charset val="134"/>
      </rPr>
      <t>、</t>
    </r>
    <r>
      <rPr>
        <b/>
        <sz val="10"/>
        <rFont val="宋体"/>
        <family val="3"/>
        <charset val="134"/>
      </rPr>
      <t>华融证券</t>
    </r>
    <phoneticPr fontId="5" type="noConversion"/>
  </si>
  <si>
    <t>彭竑</t>
    <phoneticPr fontId="5" type="noConversion"/>
  </si>
  <si>
    <r>
      <t xml:space="preserve">  </t>
    </r>
    <r>
      <rPr>
        <sz val="11"/>
        <rFont val="仿宋_GB2312"/>
        <family val="3"/>
        <charset val="134"/>
      </rPr>
      <t>邮箱：</t>
    </r>
    <r>
      <rPr>
        <sz val="11"/>
        <rFont val="Calibri"/>
        <family val="2"/>
      </rPr>
      <t>penghong@hrsec.com.cn</t>
    </r>
    <phoneticPr fontId="50" type="noConversion"/>
  </si>
  <si>
    <r>
      <t xml:space="preserve">  </t>
    </r>
    <r>
      <rPr>
        <sz val="11"/>
        <rFont val="仿宋_GB2312"/>
        <family val="3"/>
        <charset val="134"/>
      </rPr>
      <t>电话：</t>
    </r>
    <r>
      <rPr>
        <sz val="11"/>
        <rFont val="Calibri"/>
        <family val="2"/>
      </rPr>
      <t>010-58565125</t>
    </r>
    <phoneticPr fontId="50" type="noConversion"/>
  </si>
  <si>
    <r>
      <t>201</t>
    </r>
    <r>
      <rPr>
        <b/>
        <sz val="10"/>
        <rFont val="宋体"/>
        <family val="3"/>
        <charset val="134"/>
      </rPr>
      <t>4年年初至今股票涨跌前五</t>
    </r>
    <phoneticPr fontId="73" type="noConversion"/>
  </si>
  <si>
    <r>
      <t xml:space="preserve">  </t>
    </r>
    <r>
      <rPr>
        <sz val="11"/>
        <rFont val="仿宋_GB2312"/>
        <family val="3"/>
        <charset val="134"/>
      </rPr>
      <t>执业编号：</t>
    </r>
    <r>
      <rPr>
        <sz val="11"/>
        <rFont val="Calibri"/>
        <family val="2"/>
      </rPr>
      <t>S1490513100002</t>
    </r>
    <phoneticPr fontId="50" type="noConversion"/>
  </si>
  <si>
    <r>
      <t xml:space="preserve">  </t>
    </r>
    <r>
      <rPr>
        <sz val="11"/>
        <rFont val="仿宋_GB2312"/>
        <family val="3"/>
        <charset val="134"/>
      </rPr>
      <t>邮箱：</t>
    </r>
    <r>
      <rPr>
        <sz val="11"/>
        <rFont val="Calibri"/>
        <family val="2"/>
      </rPr>
      <t>zhangbin@hrsec.com.cn</t>
    </r>
    <phoneticPr fontId="50" type="noConversion"/>
  </si>
  <si>
    <r>
      <t xml:space="preserve">  </t>
    </r>
    <r>
      <rPr>
        <sz val="11"/>
        <rFont val="仿宋_GB2312"/>
        <family val="3"/>
        <charset val="134"/>
      </rPr>
      <t>电话：</t>
    </r>
    <r>
      <rPr>
        <sz val="11"/>
        <rFont val="Calibri"/>
        <family val="2"/>
      </rPr>
      <t>010-58566807</t>
    </r>
    <phoneticPr fontId="50" type="noConversion"/>
  </si>
  <si>
    <t>公司评级</t>
    <phoneticPr fontId="5" type="noConversion"/>
  </si>
  <si>
    <t>通信行业周报</t>
    <phoneticPr fontId="5" type="noConversion"/>
  </si>
  <si>
    <t>定向增发机构配售股份</t>
  </si>
  <si>
    <t>首发原股东限售股份</t>
  </si>
  <si>
    <t>资料来源：网络资料、华融证券整理</t>
  </si>
  <si>
    <t>全年</t>
  </si>
  <si>
    <t>一月</t>
  </si>
  <si>
    <t>一周</t>
  </si>
  <si>
    <t>预测净利润增速</t>
  </si>
  <si>
    <t>期间平均换手率%</t>
  </si>
  <si>
    <t>期间涨跌%</t>
  </si>
  <si>
    <t>主营业务</t>
  </si>
  <si>
    <t>个股简称</t>
  </si>
  <si>
    <t>重点个股概况</t>
  </si>
  <si>
    <t>日期:</t>
  </si>
  <si>
    <t>追加承诺限售股份上市流通</t>
  </si>
  <si>
    <t>辉煌科技</t>
  </si>
  <si>
    <t>002296.SZ</t>
  </si>
  <si>
    <t>002281.SZ</t>
  </si>
  <si>
    <t>初灵信息</t>
  </si>
  <si>
    <t>300250.SZ</t>
  </si>
  <si>
    <t>鹏博士</t>
  </si>
  <si>
    <t>解禁股份类型</t>
  </si>
  <si>
    <t>占比(%)</t>
  </si>
  <si>
    <t>流通A股</t>
  </si>
  <si>
    <t>总股本</t>
  </si>
  <si>
    <t>解禁数量(万股)</t>
  </si>
  <si>
    <t>解禁日期</t>
  </si>
  <si>
    <t>变动后(万股)</t>
  </si>
  <si>
    <t>变动前(万股)</t>
  </si>
  <si>
    <t>网宿科技</t>
  </si>
  <si>
    <t>信维通信</t>
  </si>
  <si>
    <t>600804.SH</t>
    <phoneticPr fontId="5" type="noConversion"/>
  </si>
  <si>
    <t>000063.SZ</t>
    <phoneticPr fontId="5" type="noConversion"/>
  </si>
  <si>
    <t>300136.SZ</t>
    <phoneticPr fontId="5" type="noConversion"/>
  </si>
  <si>
    <t>300017.SZ</t>
    <phoneticPr fontId="5" type="noConversion"/>
  </si>
  <si>
    <t>002491.SZ</t>
    <phoneticPr fontId="5" type="noConversion"/>
  </si>
  <si>
    <t>300047.SZ</t>
    <phoneticPr fontId="5" type="noConversion"/>
  </si>
  <si>
    <t>通信设备</t>
    <phoneticPr fontId="5" type="noConversion"/>
  </si>
  <si>
    <t>CDN设备</t>
    <phoneticPr fontId="5" type="noConversion"/>
  </si>
  <si>
    <t>宽带增值</t>
    <phoneticPr fontId="5" type="noConversion"/>
  </si>
  <si>
    <t>终端天线</t>
    <phoneticPr fontId="5" type="noConversion"/>
  </si>
  <si>
    <t>002115.SZ</t>
    <phoneticPr fontId="5" type="noConversion"/>
  </si>
  <si>
    <t>网络优化</t>
    <phoneticPr fontId="5" type="noConversion"/>
  </si>
  <si>
    <t>光通信</t>
    <phoneticPr fontId="5" type="noConversion"/>
  </si>
  <si>
    <t>002396.SZ</t>
    <phoneticPr fontId="5" type="noConversion"/>
  </si>
  <si>
    <t>2014年</t>
    <phoneticPr fontId="5" type="noConversion"/>
  </si>
  <si>
    <t>2015年</t>
    <phoneticPr fontId="5" type="noConversion"/>
  </si>
  <si>
    <t>预测PE水平</t>
    <phoneticPr fontId="5" type="noConversion"/>
  </si>
  <si>
    <r>
      <rPr>
        <b/>
        <sz val="10"/>
        <rFont val="宋体"/>
        <family val="3"/>
        <charset val="134"/>
      </rPr>
      <t>数据来源：</t>
    </r>
    <r>
      <rPr>
        <b/>
        <sz val="10"/>
        <rFont val="Calibri"/>
        <family val="2"/>
      </rPr>
      <t>Wind</t>
    </r>
    <r>
      <rPr>
        <b/>
        <sz val="10"/>
        <rFont val="宋体"/>
        <family val="3"/>
        <charset val="134"/>
      </rPr>
      <t>、华融证券</t>
    </r>
    <phoneticPr fontId="5" type="noConversion"/>
  </si>
  <si>
    <t>累计值(万信道)</t>
  </si>
  <si>
    <t>累计同比(%)</t>
  </si>
  <si>
    <t>星网锐捷</t>
  </si>
  <si>
    <t>中兴通讯</t>
  </si>
  <si>
    <t>天源迪科</t>
  </si>
  <si>
    <t>三维通信</t>
  </si>
  <si>
    <t>通鼎光电</t>
  </si>
  <si>
    <t>运营支撑系统</t>
    <phoneticPr fontId="5" type="noConversion"/>
  </si>
  <si>
    <t>企业网设备</t>
    <phoneticPr fontId="5" type="noConversion"/>
  </si>
  <si>
    <t xml:space="preserve">  市场研究部 证券研究报告</t>
    <phoneticPr fontId="5" type="noConversion"/>
  </si>
  <si>
    <t>300288.SZ</t>
  </si>
  <si>
    <t>002148.SZ</t>
  </si>
  <si>
    <t>000035.SZ</t>
  </si>
  <si>
    <t>000300.SH</t>
  </si>
  <si>
    <t>CI005026.WI</t>
  </si>
  <si>
    <t>CI005175.WI</t>
  </si>
  <si>
    <t>CI005181.WI</t>
  </si>
  <si>
    <t>沪深300</t>
  </si>
  <si>
    <t>通信(中信)</t>
  </si>
  <si>
    <t>电信运营Ⅱ(中信)</t>
  </si>
  <si>
    <t>通信设备制造(中信)</t>
  </si>
  <si>
    <t>周收盘价</t>
  </si>
  <si>
    <t>000555.SZ</t>
  </si>
  <si>
    <t>000836.SZ</t>
  </si>
  <si>
    <t>002261.SZ</t>
  </si>
  <si>
    <t>600057.SH</t>
  </si>
  <si>
    <t>002547.SZ</t>
  </si>
  <si>
    <t>600522.SH</t>
  </si>
  <si>
    <t>002446.SZ</t>
  </si>
  <si>
    <t>002316.SZ</t>
  </si>
  <si>
    <t>600485.SH</t>
  </si>
  <si>
    <t>300134.SZ</t>
  </si>
  <si>
    <t>600487.SH</t>
  </si>
  <si>
    <t>国内资讯</t>
    <phoneticPr fontId="5" type="noConversion"/>
  </si>
  <si>
    <t>国内资讯</t>
    <phoneticPr fontId="5" type="noConversion"/>
  </si>
  <si>
    <t>资料来源：网络资料、华融证券整理</t>
    <phoneticPr fontId="5" type="noConversion"/>
  </si>
  <si>
    <t>重要公司资讯</t>
    <phoneticPr fontId="5" type="noConversion"/>
  </si>
  <si>
    <t>资料来源：公司公告、网络资料、华融证券整理</t>
    <phoneticPr fontId="5" type="noConversion"/>
  </si>
  <si>
    <r>
      <t xml:space="preserve">  </t>
    </r>
    <r>
      <rPr>
        <sz val="11"/>
        <rFont val="仿宋_GB2312"/>
        <family val="3"/>
        <charset val="134"/>
      </rPr>
      <t>分析师：张彬</t>
    </r>
    <phoneticPr fontId="50" type="noConversion"/>
  </si>
  <si>
    <t>600198.SH</t>
  </si>
  <si>
    <t>大唐电信</t>
  </si>
  <si>
    <t>重点设备商资讯</t>
    <phoneticPr fontId="5" type="noConversion"/>
  </si>
  <si>
    <t>CI005182.WI</t>
  </si>
  <si>
    <t>增值服务Ⅱ(中信)</t>
  </si>
  <si>
    <t>限售股解禁</t>
    <phoneticPr fontId="5" type="noConversion"/>
  </si>
  <si>
    <t>公司简称</t>
    <phoneticPr fontId="5" type="noConversion"/>
  </si>
  <si>
    <t>定向增发</t>
    <phoneticPr fontId="5" type="noConversion"/>
  </si>
  <si>
    <t>公告日期</t>
    <phoneticPr fontId="5" type="noConversion"/>
  </si>
  <si>
    <t>定向增发预案</t>
    <phoneticPr fontId="5" type="noConversion"/>
  </si>
  <si>
    <t>闽福发A</t>
    <phoneticPr fontId="5" type="noConversion"/>
  </si>
  <si>
    <t>根据目标资产交易价格 19.652 亿元和确定的发行价格 5.78 元/股，向交易对方非公开发行 A 股股票总量为 34,000.00 万股，并购南京长峰。同时，上市公司向航天科工集团非公开发行 111,414,414 股股份进行配套融资，融资资金总额为643,975,312.92 元，不超过本次交易总额的 25%，主要用于与本次重组标的公司主业相关的建设项目投资</t>
    <phoneticPr fontId="5" type="noConversion"/>
  </si>
  <si>
    <t>300038.SZ</t>
    <phoneticPr fontId="5" type="noConversion"/>
  </si>
  <si>
    <t>梅泰诺</t>
    <phoneticPr fontId="5" type="noConversion"/>
  </si>
  <si>
    <t>拟向包括公司实际控制人之一的张志勇、赛伯乐绿科、赛伯乐亨远）、云世纪投资以16.41元/股的价格，发行不超过3046.92万股。募资不超过5亿元，扣除发行费用后将分别用于南京经济技术开发区通信基础设施投资建设项目一期、偿还银行贷款及补充流动资金。</t>
    <phoneticPr fontId="5" type="noConversion"/>
  </si>
  <si>
    <t>神州信息</t>
    <phoneticPr fontId="5" type="noConversion"/>
  </si>
  <si>
    <t>拟通过发行股份及支付现金的方式购买中农信达 100%股权。拟向不超过 10 名其他特定投资者发行股份募集配套资金。本次
募集的配套资金将用于支付本次交易现金对价，剩余部分用于支付本次交易中介机构费用与补充流动资金。募集配套资金
总额不超过交易总金额 25%。 募集配套资金不超过 23,666.66 万元；数量不超过 10,856,269 股。发行底价21.80 元/股</t>
    <phoneticPr fontId="5" type="noConversion"/>
  </si>
  <si>
    <t>朗玛信息</t>
    <phoneticPr fontId="5" type="noConversion"/>
  </si>
  <si>
    <t>拟以发行股份及支付现金方式，购买启生信息 100%股权；募集资金总额不超过本次交易总额的 25%。总额不超过 21,660 万元，
拟用于支付购买资产的现金对价。 募集配套的发行价格不低于购买资产的发行价格为（56.91 元/股）的90%。</t>
    <phoneticPr fontId="5" type="noConversion"/>
  </si>
  <si>
    <t>鑫茂科技</t>
    <phoneticPr fontId="5" type="noConversion"/>
  </si>
  <si>
    <t xml:space="preserve">非公开发行新股数量上限为 17,143 万股，发行底价为5.25元/股，募集资金总额不超过90,000 万元人民币。除鑫茂集团外其他各投资者认购数量不得超过7,500 万股募集资金投向以下项目：（1）PSOD 光纤预制棒套管扩产建设项目 （2）光纤预制棒制造项目
有效期自公司 2014 年第二次临时股东大会（2014 年 3 月 18 日召开）审议通过之日起 12 个月内有效。 </t>
    <phoneticPr fontId="5" type="noConversion"/>
  </si>
  <si>
    <t>拓维信息</t>
    <phoneticPr fontId="5" type="noConversion"/>
  </si>
  <si>
    <t>非公开发行股份并支付现金，购买火溶信息 90%股权。交易后将直接和间接持有火溶信息100%股权。 
募集配套资金的发行底价相应确定为 17.64 元/股。募集配套资金总额不超过 27,000.00 万元。数量不超过 15,306,122 股。</t>
    <phoneticPr fontId="5" type="noConversion"/>
  </si>
  <si>
    <t>象屿股份</t>
    <phoneticPr fontId="5" type="noConversion"/>
  </si>
  <si>
    <t>本次非公开发行股票数量不超过30,228.47万股,发用底价为5.69元/股。募集资金总额为不超过172,000万元。
象屿集团将以不低于人民币1.72亿元现金、接受市场询价结果并与其他股份认购方以相同价格认购象屿股份本次增发的股份。
在扣除发行费用后将用于：（1）依安粮食仓储物流中心项目；（2）粮食种植合作与服务项目；（3）补充本公司流动资金。
拟以127,600.00万元收购依安县鹏屿商贸物流有限公司</t>
    <phoneticPr fontId="5" type="noConversion"/>
  </si>
  <si>
    <t>春兴精工</t>
    <phoneticPr fontId="5" type="noConversion"/>
  </si>
  <si>
    <t xml:space="preserve">非公开发行股票数量拟不超过 7,700 万股，发行价不低于 10.94 元/股。募集资金扣除发行费用后拟用于以下项目： 
(1)移动通信射频器件生产基地建设项目； (2)消费电子轻合金精密结构件生产基地建设项目；(3)补充流动资金。 </t>
    <phoneticPr fontId="5" type="noConversion"/>
  </si>
  <si>
    <t>中天科技</t>
    <phoneticPr fontId="5" type="noConversion"/>
  </si>
  <si>
    <t>本次非公开发行股票数量不超过 216,682,646 股。发行价不低于10.43 元/股。募集资金总额不超过 226,000 万元（含发行费用）
扣除发行费用后将全部投资于以下项目：(1)南通经济技术开发区国家级分布式光伏发电示范区 150MWp 屋顶太阳能光伏发电项目 (2)海缆系统工程项目 (3)新能源研发中心建设项目 (4)高温超导技术研发项目 (5)补充流动资金</t>
    <phoneticPr fontId="5" type="noConversion"/>
  </si>
  <si>
    <t>盛路通信</t>
    <phoneticPr fontId="5" type="noConversion"/>
  </si>
  <si>
    <t>拟向罗剑平、郭依勤等45名自然人发行股份及支付现金购买其合计持有的合正电子100%的股权；同时发行股份募集配套资金，总额不超过本次交易总金额的25%配套资金部分用于支付购买资产的现金对价，剩余部分作为标的公司的营运资金，提高本次交易整合绩效。
配套发行底价为11.54元/股。募集资金总额不超过16,000万元。</t>
    <phoneticPr fontId="5" type="noConversion"/>
  </si>
  <si>
    <t>光迅科技</t>
    <phoneticPr fontId="5" type="noConversion"/>
  </si>
  <si>
    <t>本次非公开发行股票发行数量不超过2,307万股，27.31元/股。拟募集资金总额不超过63,000万元，在扣除发行费
用后实际募集资金净额将用于投资 宽带网络核心光电子芯片与器件产业化项目</t>
    <phoneticPr fontId="5" type="noConversion"/>
  </si>
  <si>
    <t>键桥通讯</t>
    <phoneticPr fontId="5" type="noConversion"/>
  </si>
  <si>
    <t>本次非公开发行股票的数量为不超过8,695万股（含），每股不低于8.05元。拟募集资金总额不超过70,000万元，
扣除发行费用后的募集资金净额预计不超过69,000万元，用途如下：
(1)基于RFID技术的智能交通解决方案项目 (2)基于云计算的工业视频统一通信平台项目 (3)补充流动资金</t>
    <phoneticPr fontId="5" type="noConversion"/>
  </si>
  <si>
    <t>中创信测</t>
    <phoneticPr fontId="5" type="noConversion"/>
  </si>
  <si>
    <t xml:space="preserve">公司向北京信威除新疆光大外的股东发行股份购买其持有的北京信威96.53%股权。拟募集资金不超过40亿元，不超过总金额25%。 
发行价格为7.74元/股。主要用于重组完成后上市公司未来主营业务的发展。 </t>
    <phoneticPr fontId="5" type="noConversion"/>
  </si>
  <si>
    <t>中国天楹</t>
    <phoneticPr fontId="5" type="noConversion"/>
  </si>
  <si>
    <t xml:space="preserve">本次交易方案为中科健以非公开发行的股份作为对价，购买严圣军等 17 名交易对方合计持有的天楹环保 100%股份并募集配套资金。合计发行不超过 378,151,252 股股份，拟募集配套资金总额不超过交易总额的 25%，本次非公开发行股份的发行价格为4.76元/股。募集资金发行价格不低于定价基准日前二十个交易日公司股票交易均价的90% </t>
    <phoneticPr fontId="5" type="noConversion"/>
  </si>
  <si>
    <t>大富科技</t>
    <phoneticPr fontId="5" type="noConversion"/>
  </si>
  <si>
    <t>本次交易大富科技拟通过支付现金和发行股份相结合的方式，购买滕玉杰合法持有的华阳微电子 48%股权。交易完成后，大富科技将持有华阳微电子 100%的股权。 同时拟向不超过 10 名投资者发行股份募集配套资金，配套资金总额不超过 7,500 万元，不超过交易总金额的 25%。发行底价 11.75 元/股，本次募集配套资金发行股份数量不超过 638.2978 万股。</t>
    <phoneticPr fontId="5" type="noConversion"/>
  </si>
  <si>
    <t>亨通光电</t>
    <phoneticPr fontId="5" type="noConversion"/>
  </si>
  <si>
    <t>本次非公开发行股票的数量不超过 7,400 万股（含）募集资金总额（含发行费用）不超过 115,000 万元。其中，亨通集团有限公司认购本次非公开发行的 2,000 万股股票，其他投资者认购其余股份。不低于 15.72 元/股。募集资金投入以下项目：
(1) 光纤预制棒扩能改造项目 (2) FTTx 光配线网络（ODN）产品项目 (3) 通信用海底光缆项目 (4)偿还银行贷款</t>
    <phoneticPr fontId="5" type="noConversion"/>
  </si>
  <si>
    <t>北纬通信</t>
    <phoneticPr fontId="5" type="noConversion"/>
  </si>
  <si>
    <t xml:space="preserve">本次非公开发行股份数量不超过 1,900 万股（含 )，26.30 元/股，募集不超过5亿元资金，扣除发行费用后将全部投入以下项目：（1）手机网游研发及运营项目 （2）手机视频项目 （3）移动营销平台建设项目 （4）“WiFi 通”建设项目 </t>
    <phoneticPr fontId="5" type="noConversion"/>
  </si>
  <si>
    <r>
      <rPr>
        <b/>
        <sz val="10"/>
        <rFont val="宋体"/>
        <family val="3"/>
        <charset val="134"/>
      </rPr>
      <t>数据来源：</t>
    </r>
    <r>
      <rPr>
        <b/>
        <sz val="10"/>
        <rFont val="Calibri"/>
        <family val="2"/>
      </rPr>
      <t>Wind</t>
    </r>
    <r>
      <rPr>
        <b/>
        <sz val="10"/>
        <rFont val="宋体"/>
        <family val="3"/>
        <charset val="134"/>
      </rPr>
      <t>、华融证券</t>
    </r>
    <phoneticPr fontId="5" type="noConversion"/>
  </si>
  <si>
    <t>移动基站设备产量</t>
    <phoneticPr fontId="5" type="noConversion"/>
  </si>
  <si>
    <t>固定资产投资</t>
    <phoneticPr fontId="5" type="noConversion"/>
  </si>
  <si>
    <t>3G市场发展</t>
    <phoneticPr fontId="5" type="noConversion"/>
  </si>
  <si>
    <t>LTE 市场发展</t>
    <phoneticPr fontId="5" type="noConversion"/>
  </si>
  <si>
    <t>本月（亿元）</t>
    <phoneticPr fontId="5" type="noConversion"/>
  </si>
  <si>
    <t>3G移动用户数</t>
    <phoneticPr fontId="5" type="noConversion"/>
  </si>
  <si>
    <t>3G渗透率</t>
    <phoneticPr fontId="5" type="noConversion"/>
  </si>
  <si>
    <t>中移动
(万）</t>
    <phoneticPr fontId="5" type="noConversion"/>
  </si>
  <si>
    <t>全球
(百万）</t>
    <phoneticPr fontId="5" type="noConversion"/>
  </si>
  <si>
    <r>
      <rPr>
        <b/>
        <sz val="10"/>
        <rFont val="宋体"/>
        <family val="3"/>
        <charset val="134"/>
      </rPr>
      <t>数据来源：</t>
    </r>
    <r>
      <rPr>
        <b/>
        <sz val="10"/>
        <rFont val="Calibri"/>
        <family val="2"/>
      </rPr>
      <t>Wind</t>
    </r>
    <r>
      <rPr>
        <b/>
        <sz val="10"/>
        <rFont val="宋体"/>
        <family val="3"/>
        <charset val="134"/>
      </rPr>
      <t>、中国产业信息网、华融证券</t>
    </r>
    <phoneticPr fontId="5" type="noConversion"/>
  </si>
  <si>
    <t>全球资讯</t>
    <phoneticPr fontId="5" type="noConversion"/>
  </si>
  <si>
    <t>600728.SH</t>
  </si>
  <si>
    <t>佳都科技</t>
  </si>
  <si>
    <t>神州信息</t>
  </si>
  <si>
    <t>全球资讯</t>
    <phoneticPr fontId="95" type="noConversion"/>
  </si>
  <si>
    <t>000057.SZ</t>
    <phoneticPr fontId="5" type="noConversion"/>
  </si>
  <si>
    <t>600728.SH</t>
    <phoneticPr fontId="5" type="noConversion"/>
  </si>
  <si>
    <t>佳都科技</t>
    <phoneticPr fontId="5" type="noConversion"/>
  </si>
  <si>
    <t>近一年</t>
    <phoneticPr fontId="5" type="noConversion"/>
  </si>
  <si>
    <r>
      <t xml:space="preserve">                </t>
    </r>
    <r>
      <rPr>
        <b/>
        <sz val="10"/>
        <rFont val="宋体"/>
        <family val="3"/>
        <charset val="134"/>
      </rPr>
      <t>数据来源：</t>
    </r>
    <r>
      <rPr>
        <b/>
        <sz val="10"/>
        <rFont val="Calibri"/>
        <family val="2"/>
      </rPr>
      <t>Wind</t>
    </r>
    <r>
      <rPr>
        <b/>
        <sz val="10"/>
        <rFont val="宋体"/>
        <family val="3"/>
        <charset val="134"/>
      </rPr>
      <t>、华融证券</t>
    </r>
    <phoneticPr fontId="5" type="noConversion"/>
  </si>
  <si>
    <t>投资评级：中性</t>
    <phoneticPr fontId="5" type="noConversion"/>
  </si>
  <si>
    <t xml:space="preserve">本次发行的价格 12.98 元/股。数量为不超过 92,449,923 股。其中：中新融 鑫出资 70,000 万元，认购 53,929,122 股；国华人寿出资 20,000 万元，认购 15,408,321股；华安资产出资10,000万元，认购7,704,160股；银华资本出资10,000 万元，认购 7,704,160 股；实际控制人刘伟出资 10,000 万元，认购 7,704,160 股。本次募集资金全部用于补充流动资金。 
</t>
    <phoneticPr fontId="5" type="noConversion"/>
  </si>
  <si>
    <t>002148.SZ</t>
    <phoneticPr fontId="5" type="noConversion"/>
  </si>
  <si>
    <t>北纬通信</t>
    <phoneticPr fontId="5" type="noConversion"/>
  </si>
  <si>
    <t>营业总收入(万元)</t>
  </si>
  <si>
    <t>利润总额(万元)</t>
  </si>
  <si>
    <t>归属母公司股东的净利润(万元)</t>
  </si>
  <si>
    <t>证券代码</t>
  </si>
  <si>
    <t>名称</t>
  </si>
  <si>
    <t>本期</t>
  </si>
  <si>
    <t>上年同期(调整后)</t>
  </si>
  <si>
    <t>增长率(%)</t>
  </si>
  <si>
    <t>000063.SZ</t>
  </si>
  <si>
    <t>000586.SZ</t>
  </si>
  <si>
    <t>汇源通信</t>
  </si>
  <si>
    <t>000829.SZ</t>
  </si>
  <si>
    <t>天音控股</t>
  </si>
  <si>
    <t>000892.SZ</t>
  </si>
  <si>
    <t>星美联合</t>
  </si>
  <si>
    <t>002089.SZ</t>
  </si>
  <si>
    <t>新海宜</t>
  </si>
  <si>
    <t>002093.SZ</t>
  </si>
  <si>
    <t>国脉科技</t>
  </si>
  <si>
    <t>002230.SZ</t>
  </si>
  <si>
    <t>科大讯飞</t>
  </si>
  <si>
    <t>拓维信息</t>
  </si>
  <si>
    <t>光迅科技</t>
  </si>
  <si>
    <t>春兴精工</t>
  </si>
  <si>
    <t>300017.SZ</t>
  </si>
  <si>
    <t>300025.SZ</t>
  </si>
  <si>
    <t>华星创业</t>
  </si>
  <si>
    <t>300038.SZ</t>
  </si>
  <si>
    <t>梅泰诺</t>
  </si>
  <si>
    <t>300047.SZ</t>
  </si>
  <si>
    <t>300050.SZ</t>
  </si>
  <si>
    <t>世纪鼎利</t>
  </si>
  <si>
    <t>300081.SZ</t>
  </si>
  <si>
    <t>恒信移动</t>
  </si>
  <si>
    <t>300113.SZ</t>
  </si>
  <si>
    <t>顺网科技</t>
  </si>
  <si>
    <t>大富科技</t>
  </si>
  <si>
    <t>300136.SZ</t>
  </si>
  <si>
    <t>300205.SZ</t>
  </si>
  <si>
    <t>天喻信息</t>
  </si>
  <si>
    <t>300211.SZ</t>
  </si>
  <si>
    <t>亿通科技</t>
  </si>
  <si>
    <t>300213.SZ</t>
  </si>
  <si>
    <t>佳讯飞鸿</t>
  </si>
  <si>
    <t>300248.SZ</t>
  </si>
  <si>
    <t>新开普</t>
  </si>
  <si>
    <t>300264.SZ</t>
  </si>
  <si>
    <t>佳创视讯</t>
  </si>
  <si>
    <t>朗玛信息</t>
  </si>
  <si>
    <t>300292.SZ</t>
  </si>
  <si>
    <t>吴通通讯</t>
  </si>
  <si>
    <t>300299.SZ</t>
  </si>
  <si>
    <t>富春通信</t>
  </si>
  <si>
    <t>300310.SZ</t>
  </si>
  <si>
    <t>宜通世纪</t>
  </si>
  <si>
    <t>300312.SZ</t>
  </si>
  <si>
    <t>邦讯技术</t>
  </si>
  <si>
    <t>300322.SZ</t>
  </si>
  <si>
    <t>硕贝德</t>
  </si>
  <si>
    <t>300353.SZ</t>
  </si>
  <si>
    <t>东土科技</t>
  </si>
  <si>
    <t>300366.SZ</t>
  </si>
  <si>
    <t>创意信息</t>
  </si>
  <si>
    <t>300383.SZ</t>
  </si>
  <si>
    <t>光环新网</t>
  </si>
  <si>
    <t>600050.SH</t>
  </si>
  <si>
    <t>中国联通</t>
  </si>
  <si>
    <t>600076.SH</t>
  </si>
  <si>
    <t>青鸟华光</t>
  </si>
  <si>
    <t>600289.SH</t>
  </si>
  <si>
    <t>亿阳信通</t>
  </si>
  <si>
    <t>600405.SH</t>
  </si>
  <si>
    <t>动力源</t>
  </si>
  <si>
    <t>600498.SH</t>
  </si>
  <si>
    <t>烽火通信</t>
  </si>
  <si>
    <t>600804.SH</t>
  </si>
  <si>
    <t>(2014/10/27-2014/11/2)</t>
    <phoneticPr fontId="5" type="noConversion"/>
  </si>
  <si>
    <t>000070.SZ</t>
  </si>
  <si>
    <t>特发信息</t>
  </si>
  <si>
    <t>000547.SZ</t>
  </si>
  <si>
    <t>闽福发A</t>
  </si>
  <si>
    <t>鑫茂科技</t>
  </si>
  <si>
    <t>002017.SZ</t>
  </si>
  <si>
    <t>东信和平</t>
  </si>
  <si>
    <t>002104.SZ</t>
  </si>
  <si>
    <t>恒宝股份</t>
  </si>
  <si>
    <t>002115.SZ</t>
  </si>
  <si>
    <t>北纬通信</t>
  </si>
  <si>
    <t>002161.SZ</t>
  </si>
  <si>
    <t>远望谷</t>
  </si>
  <si>
    <t>002194.SZ</t>
  </si>
  <si>
    <t>武汉凡谷</t>
  </si>
  <si>
    <t>002231.SZ</t>
  </si>
  <si>
    <t>奥维通信</t>
  </si>
  <si>
    <t>002309.SZ</t>
  </si>
  <si>
    <t>中利科技</t>
  </si>
  <si>
    <t>002313.SZ</t>
  </si>
  <si>
    <t>日海通讯</t>
  </si>
  <si>
    <t>键桥通讯</t>
  </si>
  <si>
    <t>002335.SZ</t>
  </si>
  <si>
    <t>科华恒盛</t>
  </si>
  <si>
    <t>002359.SZ</t>
  </si>
  <si>
    <t>齐星铁塔</t>
  </si>
  <si>
    <t>002396.SZ</t>
  </si>
  <si>
    <t>002416.SZ</t>
  </si>
  <si>
    <t>爱施德</t>
  </si>
  <si>
    <t>002417.SZ</t>
  </si>
  <si>
    <t>三元达</t>
  </si>
  <si>
    <t>盛路通信</t>
  </si>
  <si>
    <t>002467.SZ</t>
  </si>
  <si>
    <t>二六三</t>
  </si>
  <si>
    <t>002491.SZ</t>
  </si>
  <si>
    <t>002544.SZ</t>
  </si>
  <si>
    <t>杰赛科技</t>
  </si>
  <si>
    <t>002583.SZ</t>
  </si>
  <si>
    <t>海能达</t>
  </si>
  <si>
    <t>300098.SZ</t>
  </si>
  <si>
    <t>高新兴</t>
  </si>
  <si>
    <t>象屿股份</t>
  </si>
  <si>
    <t>600105.SH</t>
  </si>
  <si>
    <t>永鼎股份</t>
  </si>
  <si>
    <t>600130.SH</t>
  </si>
  <si>
    <t>波导股份</t>
  </si>
  <si>
    <t>600345.SH</t>
  </si>
  <si>
    <t>长江通信</t>
  </si>
  <si>
    <t>600355.SH</t>
  </si>
  <si>
    <t>精伦电子</t>
  </si>
  <si>
    <t>信威集团</t>
  </si>
  <si>
    <t>亨通光电</t>
  </si>
  <si>
    <t>中天科技</t>
  </si>
  <si>
    <t>600680.SH</t>
  </si>
  <si>
    <t>上海普天</t>
  </si>
  <si>
    <t>600764.SH</t>
  </si>
  <si>
    <t>中电广通</t>
  </si>
  <si>
    <t>600775.SH</t>
  </si>
  <si>
    <t>南京熊猫</t>
  </si>
  <si>
    <t>600776.SH</t>
  </si>
  <si>
    <t>东方通信</t>
  </si>
  <si>
    <t>600797.SH</t>
  </si>
  <si>
    <t>浙大网新</t>
  </si>
  <si>
    <t>300353.SZ</t>
    <phoneticPr fontId="5" type="noConversion"/>
  </si>
  <si>
    <t>东土科技</t>
    <phoneticPr fontId="5" type="noConversion"/>
  </si>
  <si>
    <t xml:space="preserve">拟分别向李平、鼎亮睿兴非公开发行股份募集配套资金不超过22,600 万元、4,000 万元，其中 24,000 万元用于支付本次交易的现金对价。本次发行股份购买资产的股票发行数量预计为 51,996,286 股，非公开发行股份配套募集资金的股票发行数量预计不超过 24,698,235 股。发行价格为 10.77 元/股。本次交易的标的资产为拓明科技 100%的股权。资产交易价格为 80,000 万元。
</t>
    <phoneticPr fontId="5" type="noConversion"/>
  </si>
  <si>
    <t>国产芯片不可一家独好：中兴微电子开放ASIC设计服务</t>
    <phoneticPr fontId="5" type="noConversion"/>
  </si>
  <si>
    <t>10月30日上午消息 投资规模大、研发周期长、高端芯片电路设计人才短缺，成为一个个芯片业发展的绊脚石，一些在整机解决方案中有自己独特创新的公司，由于无ASIC产品支持，其整机产品难以量产应用。
本着强强联手，合作双赢的初衷，中兴微电子开放内部的ASIC设计服务。这将帮助硬件设备企业从“创新的idea”变为产品，提升整机设备的竞争力。
18年技术积淀
据中兴微电子副总经理田万廷介绍，深圳市中兴微电子技术有限公司于2003年注册成立，是中兴通讯全资子公司，其前身是中兴通讯于1996年成立的IC设计部。截至目前，中兴微电子共申请IC专利1435 件。多款芯片分别获得深圳市科技进步奖、广东省科技进步奖、深圳市科技创新奖等奖项。
目前，中兴微电子在深圳、西安、南京、上海、美国设有研发机构，共有研发人员约2000人，80％的研发人员具有硕士及以上学历。
中兴微电子ASIC设计服务团队， 使用业界主流EDA工具，如Synopsys、Cadence、Mentor、华大九天，覆盖RTL-GDS，PKG-SI-ATE全流程的设计工具，还自主研发了一套芯片设计自动化工具及设计流程平台，保证了芯片前端设计和后端实现过程的高效率和高质量。
中兴微电子与ARM、SYNOPSYS, CADENCE等公司有良好的IP伙伴关系；并与 TSMC、SMIC、ASE、江阴长电等有着长期友好的生产合作关系。中兴微电子将对内部用户服务的ASIC设计服务开放给外部用户，将有效地降低外部用户的研发成本，提升产品整体竞争力。
提供完整设计服务能力
随着物联网、可穿戴设备等不断涌现，通用标准芯片难以满足用户个性化和差异化的需求。越来越多的智能硬件设备商开始尝试研发适合于自己业务的芯片，通过整合中兴微电子强大的ASIC设计服务能力和客户自身洞悉市场的产品规格定义能力，智能硬件设备商可以定制出更加贴近市场需求的芯片，最终实现产品的成功，田万廷表示。
目前，中兴微电子提供了从前端设计、物理电路设计、封装设计测试等所有环节的设计服务能力。
如前端设计方面，包括芯片定义、RTL开发、IP集成、RTL验证、低功耗设计、综合等。中兴微电子在前端SOC设计方面经历过智能手机AP、智能机顶盒芯片、家庭网关芯片、基站芯片等芯片的磨炼，有着丰富的设计经验积累。通过这些积累，中兴微电子在SOC设计方面进行了流程和工具的大力优化。
物理设计方面，业务主要是从90nm到目前最新的16nm工艺节点的数字芯片的物理设计与实现，具体包括了芯片版图设计、布局布线、时序收敛、低功耗设计等。后端团队着手打造了芯片设计的自动化流程平台，提升了设计效率；在项目交付上，拟定了各个阶段的交付规范，使前后端工作交付界面清晰，标准一致，实现了无缝交接。
封装设计方面，主要包括了封装SI、量产测试和DFT三个小组。业务涵盖封装设计、信号完整性分析、DFT设计、ESD分析、ATE测试， 为芯片顺利量产提供一站式封测及量产Turnkey服务。
提供灵活的合作模式
由于每家芯片厂商各自的经验不同，也面临着不同的设计挑战。一刀切的ASIC设计服务难以满足每家厂商的不同需求。
中兴微电子ASIC设计服务提供四种服务模式： 芯片规格交接、代码交接、网表交接及封装规格交接。中兴微电子能够根据客户的具体需求提供灵活的合作模式，为客户打造定制化的、全方位的ASIC服务。
田万廷表示，中兴微电子ASIC设计服务优势体现在灵活的商务模式，高效的ASIC设计平台，丰富的芯片设计经验以及本土工程师面对面服务等。</t>
    <phoneticPr fontId="5" type="noConversion"/>
  </si>
  <si>
    <t>10月31日消息 中国电信昨日公布了2014年第一批10G、40G DWDM OTN设备集中采购项目评审结果 ，烽火通信和华为两家厂商中标。其中烽火通信中标中国电信山西分公司2014年省 内干线DWDM东环及西环二系统建设工程；华为获得青海电信2014年新建西宁-果洛 80x10G OTN传输系统工程标段。
中国电信在4月份启动2014年10G和40G DWDM/OTN设备集采项目，包括10Gb/s OTN设备、10Gb/s DWDM设备、40Gb/s OTN设备和40Gb/s DWDM设备共4种设备类型。</t>
    <phoneticPr fontId="95" type="noConversion"/>
  </si>
  <si>
    <t>支付宝“智能停车”落地银泰 半月使用率超三成</t>
    <phoneticPr fontId="5" type="noConversion"/>
  </si>
  <si>
    <t>近日，国内最大的商业综合体银泰城与支付宝钱包达成合作，在商场推行“智能停车”缴费。今后，车主停车缴费只要用支付宝钱包扫一下，就可以完成付款，省去排队缴费麻烦。这是支付宝“智能停车”服务首次应用在商业综合体领域。目前，杭州城西银泰城已率先开通了该服务，而银泰城也借此成为首个集智能停车、移动购物体验的智慧城。
据悉，使用新推出的“智能停车”，车主只要在支付宝钱包内添加“杭州银泰城停车服务”服务窗，并在服务窗内绑定自己的车牌号或者输入停车卡卡号，就可以随时随地在服务窗中查看停车时间并缴费。缴费完成后，系统会预留了45分钟，让车主有足够时间提车出闸。
此前，商场的停车缴费服务一般采用中央收费或者出口收费两种模式，前者需要用户到固定的中央收费点去缴费，后者则要在出口逐一排队缴费，在高峰时段经常出现堵车现象。而“智能停车”让车主既解决了四处停车缴费岗的麻烦，也避免了排队缴费的问题，极大提升车主的停车体验。
据银泰何相国总经理介绍，相比传统的停车场，出入车效率可提升6倍以上，城西银泰上线该服务短短两周，使用率就超过30%，其中在商场自助缴费机前，超过50%的车主都是用支付宝“智能停车“扫码方式缴费的，表明车主对移动停车服务的巨大需求。
目前，银泰城上线的“智能停车”服务，已经实现了商场会员卡的打通，在支付宝钱包服务窗内，车主可以绑定商场的会员卡号，当缴费时，系统会自动根据会员权益和消费情况进行停车费的减免。比如，银泰城规定，金卡会员的车主可以享受当天2小时免费停车服务，那么金卡车主在支付宝钱包的“杭州银泰城停车服务”服务窗绑定会员卡员后，通过支付宝钱包缴停车费，只需支付超过2小时部分的停车费。何相国表示，这种打通会员体系的“智能停车”服务，未来将成为银泰智慧城的标配。
数据显示，我国的汽车保有量达到1.5亿辆，停车市场发展迅速，城市泊位供求紧张，导致停车矛盾日愈凸显。停车排队，停车缴费现象越来越严重，成了民生大问题，尤其在CBD商业区，严重影响了正常商业运营和效率。
智能停车是支付宝钱包今年4月配套“未来商圈计划”推出的服务，目前包括北京、上海、广州、深圳、南京、重庆等城市数十个停车场已经开通了智能停车服务。根据支付宝钱包规划，未来3年将通过技术和数据的开放，与合作伙伴一起推动“智能停车”普及。在刚刚结束的分享日上，支付宝钱包透露，用户数已达到1.9亿，日常移动支付日交易笔数超过4500万笔，占支付宝整体占比超过50%。</t>
    <phoneticPr fontId="5" type="noConversion"/>
  </si>
  <si>
    <t>消息称小米与联芯科技将成立合资公司：占股51%预防专利战</t>
    <phoneticPr fontId="5" type="noConversion"/>
  </si>
  <si>
    <t>小米公司正在谋求海外扩张，尽管其全球副总裁雨果·巴拉(Hugo Barra)不承认存在潜在的专利诉讼风险而规避一些市场，但小米公司却在专利储备上正在密谋合作。
腾讯科技从知情人士获悉，为了规避在海外拓展中遭遇专利诉讼，小米正在密谋与国产手机芯片商联芯科技合作，双方将共同出资成立新公司，专门负责手机芯片核心技术的研发与应用。
据了解，小米在通信核心专利储备上几乎为零，有一些属于外观设计之类的次要专利，而一旦向海外扩张，该公司并没有足够的知识产权与其他智能机制造商达成专利交叉授权协议。
欲成立合资公司
据知情人士透露，小米及联芯在数月前开始接触，小米公司创始人兼CEO雷军及黎万强等高管多次会面联芯科技总裁钱国良，并达成一定合作意向。此后，雷军等还与大唐电信（联芯科技母公司）集团董事长真才基就合作交换了意见，最终已达成一致。
目前，双方已进入最后谈判期，将最终决定投资金额、持股比例及人员安排等。有接近谈判的内部人士向腾讯科技透露，小米公司将持股51%，联芯科技持股49%。不过，腾讯科技就此向联芯科技相关负责人求证时并未得到明确答复。
作为中国手机芯片市场重要的一员，联芯科技总部位于上海，是大唐电信科技产业集团在集成电路设计板块的核心企业，专业从事2G/3G/4G移动互联网终端核心技术的研发与应用，提供3G/4G移动终端芯片及解决方案。其与大唐微电子等公司一并构成了大唐半导体统一运营平台,该平台以芯片设计为核心,围绕智能终端芯片、安全芯片、汽车电子芯片等领域展开业务。
此次并非小米公司与联芯科技第一次接触，早在2013年下半年小米推出红米手机时，其就曾用到联芯科技提供的芯片，但由于周期等其他因素最终没有上市。
“除了此次战略层面的合作之外，基于联芯科技LC1860的红米TD-LTE 4G手机将很快面市，但初期依然是三模，五模需要到明年商用。”上述人士透露。
小米专利之殇
近几年，小米的发展一直顺风顺水，相关机构8月公布的第二季度统计中，小米晋升为中国最大的手机厂商，海外目标更是瞄向印度、巴西等金砖国家，又高调宣布明年销售1亿部手机的目标。
不过，国外成熟市场对专利知识产权的重视程度远比国内高，在国内靠营销模式蹿红的小米，仅凭这一条腿显然在海外难以立足。
苹果公司设计总监近日在出席《名利场》新设立峰会时，对小米等公司的“借鉴”行为公开表示了不满：“这并不是致敬，这就是抄袭。”
尽管小米还没有进入北美及欧洲等重要的智能手机市场，但向来不吝啬挥舞专利大棒的海外巨头绝不会允许小米这样的公司“胡作非为”，苹果就是一个严厉的警告。
目前，小米进军的市场如同国内市场一样，其对专利知识产权的重视相对薄弱，其次主要还有高通背后的专利反授权在起着重要保护作用。
早先，腾讯科技在独家曝光“高通反垄断案即将结案”一文中提到，将取消高通的专利反授权，其带来最直接的行业影响是，专利池深厚的中兴华为将因此受益，而小米锤子等新兴品牌或因基础通信专利的缺失而造成成本增加，并遭遇不断的专利诉讼。
从腾讯科技掌握的最新内部消息显示，高通的反垄断专利案即将结案，而取消其专利反授权也已基本板上钉钉。从这一层面来看，小米意识到自己未来的专利短板，拉拢联芯科技则是提前防御。
据上述人士向腾讯科技表示，“小米手机的出货量相对较大，联芯科技借此可提升芯片规模，从而提升市场份额，与展讯、MTK进行对抗；而小米则是为了专利储备，一旦高通结案没有了专利反授权保护，小米等类似的互联网手机品牌必将面临接踵而来的专利诉讼，‘中华酷联’等传统手机商显然不会放过这样的机会。”
根据国家知识产权局的统计数据显示，在发明授权数方面，小米只有10项。如果和苹果相比，数量是其48倍；如果和国产传统手机厂商比，占据绝大部分专利份额的“中华酷联”是小米的上百倍，尤其中兴华为超过千倍。2013年，华为的专利数量为71903项，累计申请中国专利44168件，其发明专利授权量已连续7年排名世界第一，而小米总共只有1141项。
而在专利类别中，发明专利远比实用新型、外观设计的审核周期长、申请难度大、技术含量高。同样在竞争比拼时，发明专利的杀伤力或防御能力也强。
有分析人士认为，在国产手机厂商中，像小米这样的互联网手机有很多，由于成立时间较短，小米公司的专利储备相对较少。一旦专利诉讼到来，基本难以招架。而专利储备需要持续、大量资金投入研发，短期对小米还尚可，但长期则会入不敷出。所以说，小米在全球市场上正面对着违反专利权的深潭虎穴。
而刚刚前往硅谷闭关的小米科技联合创始人兼副总裁黎万强，除了准备新产品之外，其还有最重要的任务就是了解北美市场的专利规则并伺机需求合作。
小米的此次举动能否为其扫清未来发展的专利障碍目前还是未知数，毕竟这不是一个短跑项目，你咬紧牙冲刺就可以有机会获胜；反之，冲得过猛，无后力掉队只是时间问题。</t>
    <phoneticPr fontId="5" type="noConversion"/>
  </si>
  <si>
    <t>美国遭遇宽带发展不均难题 32城市抱团发展G级宽带</t>
    <phoneticPr fontId="5" type="noConversion"/>
  </si>
  <si>
    <t>宽带的重要性已经得到了全球国家和地区的公认，但均衡发展始终是一个未解的难题。通信业发达的美国早在2009年就公布了国家宽带计划，加之通信及互联网企业的自主推动，一些发达地区在发展宽带方面取得了较为显著的进展，但尽管如此，美国依然未能躲开国家内的“数字鸿沟”。数日前，美国32个自觉宽带发展落后的城市成立了联盟，希望抱团迎来G级宽带时代。
美国遭遇宽带发展不均难题
在最新一轮的宽带发展大潮中，一向站在科技业前沿的美国依然未落人后，早在2009年就公布了国家宽带战略计划，并于2010年3月拿出了国家宽带计划实施细则。美国国家宽带计划在开篇中说：“就像一个世纪前的电一样，宽带是经济增长、创造就业、全球竞争以及更好的生活方式的基础。”根据美国参众两院于2009年2月13日通过的最终版本经济刺激计划，72亿美元用于改善网络宽带，迄今已全面执行并分发到美国各州。
美国国家宽带计划提出了10年发展目标，将通过市场激励、资源保障、普遍服务和应用促进等几方面的努力助其实现。具体目标包括：至少1亿美国家庭应能使用平价宽带，实际下载速率至少达100Mbps，实际上传速率至少达50Mbps；每个美国社区都应能获得至少1Gbps的宽带服务等。FCC预测，未来6年内，宽带计划将为美国带来500亿美元的经济增长，创造约50万个就业机会。
尽管如此，美国政府和民众对于近年来的宽带发展仍多有抱怨。美国联邦通信委员会（FCC）主席汤姆·惠勒上月在1776创业园区发表讲话时再次强调，美国的经济发展同互联网接入的速率和普及紧密相关，他也公开批评美国高速宽带市场竞争不足。
惠勒称，美国需要制定一份全国宽带竞争议程，确定美国宽带业的基本原则，并将作为未来发展的路线图。他强调，任何互联网政策都必须保护网络契约，即用户有权从网络提供商处获得基本价值，比如接入、互联、用户保护、公共安全和国家安全等。惠勒此次谈及的核心问题是，随着数据速率的提升，宽带产业的竞争度有所减少。FCC的调研显示，51.5%的美国消费者在选择10Mbps宽带接入业务时有两家服务商可选，但55.3%的消费者在选择25Mbps接入业务时仅有一家服务商可选。20%的美国人口根本没有如此高速的宽带服务。这意味着美国与其他许多国家一样遭遇了国家内的“数字鸿沟”。事实上，早在2011年10月，FCC就对之前的普遍服务基金和运营商间补偿制度进行了改革，创立一个年度预算高达45亿美元的新的“连接美国基金”，目的就是要让超过700万居住在乡村地区的美国人享受到高速宽带接入。但从目前的发展状况看，由于运营商在住户稀少地区的网络投资热情不足，加之国家补贴有限，导致偏远地区的宽带发展始终明显落后于发达地区。
32城抱团求G级宽带
美国32个城市近日成立的联盟名为新世纪城市（Next Century Cities，简称NCC），希望携起手来帮助社区争取到更多高速宽带方面的投资。联盟成员将共享知识和信息，主要目标是推动下一代网络发展，以期吸引商业投资，创造工作机会，提升当地的医疗和教育水平。
据悉，联盟的初始成员包括奥斯汀、波士顿以及分别位于堪萨斯州和密苏里州的帕罗奥图、圣莫妮卡等。
新世纪城市联盟执行主管Deb Socia称：“在美国，领先的城市都急于发展高速互联网，以帮助社区转型，让居民通过联网手段获得更好的职位、更高水平的医疗，为孩子提供更好的教育。这些城市的市长正在撸胳膊大干，很多已经成果显著。新世纪城市将与他们一道，帮助我们的社区实现目标，即接入高速、可负担的、可靠的互联网。”
从已有的经验来看，大规模建设超高速宽带网是一项负担较大的工程，而地区政府在网络物理建设层面往往会有一些政策和规定，对宽带网络部署造成阻碍。新世纪城市联盟表示，就此已经敦促建立了相关的机构，希望在制定下一代网络战略时帮助甄别哪些政策是有帮助的，而哪些不是。该联盟表示，除了聚焦自身区域外，还将致力于将这一认识扩大到全美范围。
波士顿有着美国顶尖的学府，该市市长Marty Walsh说：“波士顿有大量举世闻名的学术、医疗机构和科技公司。它们在教育、医疗和创新方面都依赖于宽带。我们发现速率不断提升、价格不断下降的宽带是推动经济增长并创造机遇的关键因素。”而奥斯汀市长Lee Leffingwell则表示：“与其他城市联手对于充分挖掘高速互联网的潜力非常关键。共享城市间的不同经验和见解能帮助我们激发新的灵感，使得科技的影响力最大化。”
区域推动力有时比国家级有效
美国32城的联盟凸显出一个问题，即在很多国家，光纤铺设的巨大成本让运营商倍感压力，为此“光网推进难”一直是一个问题。即使是在国土面积不大的英国，也免不了遭遇这一难题。但在英国牛津郡的一个小村落，经验表明，本地政府的推动有时会比国家级的措施更见效。
在一个名为Islip的小村落，村委员会筹集了1.1万英镑（约合人民币10.84万元）并将其补贴给英国电信（BT）公司后，村民终于有望在5个月后用上FTTC（光纤到交换箱）业务了。
作为英国三分之二光纤网络的承建商，英国电信负责建设的下一代网络将在2014年覆盖英国三分之二的人口，将综合采用FTTC和FTTP技术。尽管英国电信有一项预算高达25亿英镑的项目，但是Islip村并不在其范围内，因为从商业角度考虑，Islip村的光网铺设成本偏高。目前服务Islip村的交换局位于5公里外，因此导致这个村子的网速一直非常慢。
“高速宽带网对于很多居民而言非常重要，尤其是那些经商的或是在家里处理公事的人，所以我们决定解决这个难题。”Islip行政区委员会主席Alison Mitchell说。委员会同英国电信公司的代表一起核算出将光纤铺设到Islip村需要的额外开支，也就是后来这个村子募集到的1.1万英镑。
“我们非常高兴Islip村采取了这样积极的办法。”英国电信下一代接入网运营主管Bill Murphy说，“他们跟我们说了最适合Islip社区的几个选择，我们商量之后最终找到了一条最佳的解决途径，让全村人都能享受光网业务。”英国电信采取的网络升级方案是，将Islip村和交换局间的铜线替换为光纤，使Islip村的网速跃升至30Mbps的水平。英国电信称，希望更多偏远社区采用类似的模式，加速推进英国光纤网向偏远地区普及。</t>
    <phoneticPr fontId="5" type="noConversion"/>
  </si>
  <si>
    <t>摩托罗拉移动进入联想时代</t>
    <phoneticPr fontId="5" type="noConversion"/>
  </si>
  <si>
    <t xml:space="preserve">   9个月的等待之后，联想集团CEO杨元庆终于等来了想要的结果：联想集团收购摩托罗拉移动的交易正式完成。
　　10月30日晚，联想集团召集媒体正式公布了这个消息。远在美国芝加哥的杨元庆笑容满面，通过远程视频接受媒体们的专访。看得出，杨元庆心情非常愉悦，因为从此刻起，他终于可以实施他对摩托罗拉移动的改造计划，并一举实现联想手机的出海计划。
　　今年1月29日，联想集团宣布从谷歌公司手中以29亿美元买下摩托罗拉移动。这桩交易一经公布，就引发了全球各界的极大关注。经过为期9个月的全球政府机构的审批之后，这桩交易终于正式划上了句号。
　　对于谷歌而言，通过出售摩托罗拉移动，终于甩掉了一个吞噬利润的资产包袱；对于联想集团而言，通过收购摩托罗拉移动，也终于拿到手了一张能够在全球手机市场大举拓展的门票。略微凄惨的是摩托罗拉，在经历了分拆、两次出售之后，只能等待联想集团复兴其在消费市场上的强势品牌。
　　谷歌甩掉沉重包袱：卖了！
　　2011年8月，谷歌公司宣布以每股40.00美元现金的价格收购摩托罗拉移动，总额约125亿美元，经过半年多的审查，谷歌在2012年5月正式完成收购。
　　由于谷歌宣布收购摩托罗拉移动之时，苹果iPhone已经获得成功，外界一度猜测谷歌可能会效仿苹果公司，在软件、硬件和应用一体化的道路上走得更远。
　　这种猜测也让很多Android手机厂商与谷歌的关系也一度紧张，因为它们担心，由于摩托罗拉移动是谷歌旗下的子公司，能够获得更多谷歌的支持，比如，能够率先获得最新版本的Android操作系统等。
　　实际上，谷歌在收购摩托罗拉移动之后推出了几款手机产品，但是市场销量并不出色。让谷歌下定决心出售这部分业务的重要原因是：毛利率较低的硬件业务从收购完成的那一刻起，就开始拖累谷歌公司整体的利润表现。
　　谷歌在2012年第二季度的财务报表中首次合并了摩托罗拉移动的业务，当季摩托罗拉移动就亏损2.33亿美元。此后，由于谷歌对摩托罗拉移动进行业务收缩重组，并大幅裁员，摩托罗拉移动亏损又进一步加剧。截止本次收购完成之时，摩托罗拉移动在过去10个季度里的亏损总额累计已经达到28亿美元。
　　由于手机出货量较小，运营成本又居高不下，摩托罗拉移动在谷歌的运营之下很难看到扭亏为盈的希望。终于，在2013年年底，谷歌董事长施密特向联想集团CEO杨元庆发出邮件，询问联想集团是否还有意收购摩托罗拉移动业务。
　　实际上，2011年谷歌宣布收购摩托罗拉移动之后，杨元庆就邀请施密特到家中做客，并向他表达了希望收购摩托罗拉移动手机业务的意愿。不过，当时谷歌有意自己运营，并没有出售的意思。
　　2012年5月，谷歌正式以125亿美元的代价接手摩托罗拉移动，两年半后，谷歌又以29亿美元正式卖出了摩托罗拉移动。表面上看，谷歌似乎“赔了不少”，但由于收购之时摩托罗拉移动仍有约30亿美元的现金，并且谷歌通过出售摩托罗拉机顶盒业务获得23.5亿美元收入，谷歌实际上以比较合理的价格获得了1.5万项专利，而拥有这些专利，可以让谷歌更好地发展Android生态系统。
　　虽然从业绩贡献的角度看，摩托罗拉移动对谷歌而言是一个“烫手山芋”，但放到杨元庆手中，这个“烫手山芋”又成为了一项异常重要的资产，并且有望很快实现盈利。
　　联想欲突围海外：买了！
　　由于摩托罗拉亏损严重，并且毫无扭亏为盈的希望，联想集团宣布收购摩托罗拉移动的消息公布后，联想股价出现了大幅度的下滑。因为投资担心，摩托罗拉移动业务将拖累联想的盈利能力。
　　“别被一年10亿美元的亏损吓倒。”杨元庆今年2月在西班牙移动世界大会上非常自信地向媒体表示，“我们从第一天起就将改善这一状况。”杨元庆昨天再次强调这一点，他说，联想集团有信心在完成收购的4至6个季度内帮助摩托罗拉移动扭亏为盈。
　　在此此前，巴克莱银行驻香港分析师杨应超曾预计，联想集团能够“轻松”砍掉摩托罗拉移动手机业务70%的运营支出。
　　根据谷歌公司的财报，摩托罗拉移动有一半的营收来自美国和英国两大成熟市场，而这样的成熟市场正是联想手机想要突围的海外市场。
　　联想智能手机原有的市场渠道，主要在中国、东南亚和俄罗斯等欧洲国家，而借用摩托罗拉的品牌，联想将能顺利打入北美和南美洲市场。
　　同时，通过收购交易，联想集团还获得了谷歌的专利授权和运营商关系，这更为联想手机业务出海拓展全球市场奠定了坚实的基础。
　　根据市场研究机构IDC的数据，收购摩托罗拉移动将会使联想手机稳固在全球第三大手机厂商的位置上，并有望对前两名的三星和苹果公司展开有力的挑战。
　　最为重要的是，借助摩托罗拉在海外市场上进行拓展，联想集团将能够远离竞争激烈的国内手机市场，并不断将手机业务打造成为联想的新利润引擎。
　　杨元庆表示，“以前摩托罗拉移动是谷歌的边缘化业务，而现在它是联想的战略性业务，处在战略中心的位置上。”
　　联想执行副总裁兼移动业务集团总裁刘军透露，按照规划，未来联想集团会使用Lenovo和Moto双品牌策略，并在研发和设计上保持独立，但两个品牌会共享后端的供应链和采购等服务。同时，Moto品牌还会很快回归中国市场。
　　而在最高层的安排上，刘军将出任摩托罗拉移动管理委员会主席，而摩托罗拉资深高管Rick Osterloh 将继续担任摩托罗拉总裁及首席运营官。
　　摩托罗拉迅速衰落：为啥？
　　上世纪90年代之前，摩托罗拉一直扮演着通信领域领先者的角色。1984年，正是摩托罗拉将俗称“大哥大”的手机带入消费市场，并一直是手机市场的领军企业。
　　但是在在模拟通信转向数字通信的大潮中，摩托罗拉因为固守在模拟时代的巨大优势而失去了机会，被三星和诺基亚反超。
　　在摩托罗拉的发展历史上，这家公司还曾研发过手机操作系统，但是因为押错了技术平台，最终也没能发展起来。
　　《浪潮之巅》作者吴军曾在他的书中称摩托罗拉是一家没落的贵族企业，而之所以没落，一个重要的原因是这家公司自加尔文家族的第三代管理者以来，一直都没有一位强有力的CEO人选。
　2011年1月4日，摩托罗拉正式分拆为两个部门，也就是摩托罗拉移动(Motorola Mobility)和摩托罗拉解决方案(Motorola Solutions)部门，前一个部门主营智能手机和机顶盒业务，后一个部门则主营公共安全无线电和手持式扫描仪业务。
　　来自高通的桑杰-贾(Sanja Jha)接任摩托罗拉移动CEO之后，实施了大刀阔斧的重组计划，帮助摩托罗拉移动实现了短暂的盈利，并最终卖给了谷歌公司。今天，谷歌公司又将摩托罗拉移动卖给了联想集团。杨元庆说，接盘之后，联想会发扬光大摩托罗拉的品牌。
　　摩托罗拉由保罗-高尔文(Paul Galvin)创立，在他创建这家公司之时绝对不会想到，这个有着80多年历史的品牌，最终会由一家中国企业来操盘，并给它在消费市场上定义新的品牌含义。
　　“摩托罗拉过去是，现在是，将来也依然是一个高品质和技术领先的品牌形象。”杨元庆说，未来联想集团只会让它越做越好，越来越发扬光大，绝不会损害它的光辉。我可以确保，你会看到越来越多具有创新和创意的摩托罗拉产品的推出。</t>
    <phoneticPr fontId="5" type="noConversion"/>
  </si>
  <si>
    <t>中国宽带速率状况报告：互联网平均下载速率达4M</t>
    <phoneticPr fontId="5" type="noConversion"/>
  </si>
  <si>
    <t>10月30日晚间消息 宽带发展联盟（http://www.chinabda.cn）发布了第5期《中国宽带速率状况报告》。
报告显示：2014年第3季度，中国固定宽带互联网网络平均可用下载速率达到4.09Mbit/s（523.5 kByte/s），用户观看网络视频时的下载速率为3.89Mbit/s（497.92kByte/s），用户进行网页浏览的平均首屏呈现时间为2.31s，全国基础电信企业签约用户的平均固定宽带接入速率符合度为110.6%。
与二季度数据相比，全国平均可用下载速率虽然仍有增长，但增幅明显收窄，2014年的前两个季度可用下载速率分别增长了0.18Mbit/s和0.32Mbit/s，而本季度仅提升0.06Mbit/s。
从各省情况看，排名前5的省市仍是上海、北京、四川、江苏和福建，其中四川又上升一位，而下载速率超过4Mbit/s的省份新增安徽和河北两省，达到11个省市，这其中9个省市来自东部，中西部各只有1个省入围，我国宽带网速仍存在明显的地区差异。
另外，本季度全国网络视频下载速率达到3.89Mbit/s，已接近可用下载速率统计值，有部分省份甚至超过了可用下载速率。与上一报告周期的统计结果相比，视频下载速率有了大幅增长，一方面是由于联盟对该指标的监测体系进行了改善，扩大了指标的数据来源；更重要的是，由于用户对于网络视频的业务体验非常敏感，因此网络视频企业采取了扩建CDN等各种方式不断提高视频下载速率来改善用户体验。
首屏呈现时间和宽带接入速率符合度则延续了本年度以来的平稳表现，仅有小幅度的波动。</t>
    <phoneticPr fontId="5" type="noConversion"/>
  </si>
  <si>
    <t>中国电信2014年第一批10G、40G DWDM/OTN设备集采结果出炉：烽火华为中标</t>
    <phoneticPr fontId="95" type="noConversion"/>
  </si>
  <si>
    <t>中国移动为何向虚商开放4G网络</t>
    <phoneticPr fontId="95" type="noConversion"/>
  </si>
  <si>
    <t>百度公布第三季度财报：净利润同比增27.2%</t>
    <phoneticPr fontId="5" type="noConversion"/>
  </si>
  <si>
    <t xml:space="preserve">   北京时间10月30日凌晨消息，百度(237.01, 12.46, 5.55%)(Nasdaq:BIDU)今天发布了截至9月30日的2014财年第三季度未经审计财报。报告显示，百度第三季度总营收为人民币135.20亿元(约合22.03亿美元)，比去年同期增长52.0%；第三季度净利润为人民币38.76亿元(约合6.315亿美元)，比去年同期增长27.2%。
　　根据雅虎(45.63, 0.20, 0.44%)财经汇总的数据，华尔街9位分析师平均预计，按美国通用会计准则(GAAP)计算，百度第三季度每股美国存托凭证(ADS)摊薄收益为人民币9.83元。财报显示，百度第三季度每ADS收益为人民币11.00元，超出分析师预期。
　　另外，华尔街13位分析师平均预计，百度第三季度营收将达人民币135.5亿元。财报显示，百度第三季度营收为人民币135.20亿元，基本符合分析师预期。
　　主要业绩：
　　-百度第三季度总营收为人民币135.20亿元(约合22.03亿美元)，比去年同期增长52.0%；
　　-百度第三季度运营利润为人民币39.20亿元(约合6.386亿美元)，比去年同期增长17.4%；
　　-百度第三季度净利润为人民币38.76亿元(约合6.315亿美元)，比去年同期增长27.2%；
　　-百度第三季度每股美国存托凭证摊薄收益为人民币11.00元(约合1.79美元)；不计入股权奖励支出(不按照美国通用会计准则)，百度第三季度每股美国存托凭证摊薄收益为人民币11.67元(约合1.90美元)。
　　百度董事长兼首席执行官李彦宏表示：“第三季度公司业绩再度表现强劲，原因是我们继续发挥公司庞大资产的优势，尤其是移动产品。这一季度中，移动流量超过了PC流量，移动营收在总营收中所占比例达到了36%。我们在通过创新的O2O(线下到线上)计划来将人们与服务联系到一起的领域中取得了进展，对此我们尤其感到高兴。这对百度来说是个激动人心的时刻。O2O市场机会十分庞大，而我们在移动搜索和地图领域中的领导地位以及我们所拥有的大规模销售团队令我们站在了可抓住这种机会的优势地位上。”
　　百度首席财务官李昕晢表示，“在第三季度中，我们进行的移动投资继续取得成效，移动再一次被证明是营收增长的强大驱动力。为了实现将人们与服务联系到一起的梦想以及为了实现移动所带来的庞大机会，我们将继续积极而审慎地进行投资。”
　　财务分析：
　　百度第三季度总营收为人民币135.20亿元(约合22.03亿美元)，比去年同期增长52.0%。
　　百度第三季度网络营销营收为人民币134.27亿元(约合21.88亿美元)，比去年同期增长51.8%。百度第三季度活跃网络营销客户数量约为51.6万家，比去年同期增长11.2%，比上一季度增长5.7%。百度第三季度来自每家网络营销客户的平均营收约为人民币2.59万元(约合4220美元)，比去年同期增长35.6%，比上一季度增长7.0%。
　　百度第三季度流量获取成本(TAC)为人民币17.42亿元(约合2.838亿美元)，在总营收中所占比例为12.9%，去年同期为11.7%，上一季度为12.7%。百度流量获取成本的增长，主要反映了上下文广告、移动广告以及通过百度网络进行的hao123促销活动的贡献增长。
　　百度第三季度带宽成本为人民币7.526亿元(约合1.226亿美元)，在总营收中所占比例为5.6%，去年同期为5.8%；折旧成本为人民币5.128亿元(约合8350万美元)，在总营收中所占比例为3.8%，去年同期为4.2%。
　　百度第三季度内容成本为人民币4.981亿元(约合8120万美元)，在总营收中所占比例为3.7%，去年同期为2.5%，上一季度为3.0%。百度的内容成本是营收成本的一部分，这项成本主要与计入了旗下爱奇艺部门有关。
　　百度第三季度销售、总务和行政支出为人民币27.00亿元(约合4.399亿美元)，比去年同期增长95%，主要由于移动产品的促销支出增长。
　　百度第三季度研发支出为人民币18.32亿元(约合2.984亿美元)，比去年同期增长68%，主要由于研发员工人数增加。
　　百度第三季度股权奖励支出为人民币2.342亿元(约合3820万美元)，去年同期为人民币1.431亿元，上一季度为人民币2.206亿元。百度的股权奖励支出被分配到相关运营成本和支出项目中，第三季度这项支出增长的原因是公司向员工授予的股票数量增加。
　　百度第三季度运营利润为人民币39.20亿元(约合6.386亿美元)，比去年同期增长17.4%。不计入股权奖励相关支出(不按照美国通用会计准则)，百度第三季度运营利润为人民币41.54亿元(约合6.768亿美元)，比去年同期增长19.3%。
　　百度第三季度所得税支出为人民币6.568亿元(约合1.070亿美元)，去年同期的所得税支出为人民币5.881亿元。百度第三季度有效税率为15.5%，去年同期为16.3%，上一季度为15.4%。
　　百度第三季度净利润为人民币38.76亿元(约合6.315亿美元)，比去年同期增长27.2%。百度第三季度每股美国存托凭证基本和摊薄收益分别为人民币11.05元(约合1.80美元)和人民币11.00元(约合1.79美元)。
　　不计入股权奖励支出(不按照美国通用会计准则)，百度第三季度净利润为人民币41.10亿元(约合6.696亿美元)，比去年同期增长28.8%。不计入股权奖励支出(不按照美国通用会计准则)，百度第三季度每股美国存托凭证基本和摊薄收益分别为人民币11.72元(约合1.91美元)和人民币11.67元(约合1.90美元)。
　　截至2014年9月30日，百度持有的现金、现金等价物和短期投资总值为人民币513.48亿元(约合83.66亿美元)。百度第三季度净运营现金流和资本支出分别为人民币48.55亿元(约合7.910亿美元)和人民币13.80亿元(约合2.248亿美元)。
　　不计入利息、税费、折旧、摊销、其它非运营利润以及股权奖励支出(不按照美国通用会计准则)，百度第三季度调整后净利润为人民币49.16亿元(约合8.010亿美元)，比去年同期增长23.0%。
　　注：本财报中人民币与美元的换算汇率为每美元兑人民币6.1380元。
　　业绩展望：
　　百度预计2014财年第四季度总营收为人民币138.50亿元(约合22.56亿美元)到人民币142.50亿元(约合23.22亿美元)，同比增长45.4%到49.6%。百度对第四季度业绩的预测只代表当前和初步的观点，今后可能有所调整。</t>
    <phoneticPr fontId="5" type="noConversion"/>
  </si>
  <si>
    <t>中兴基带芯片发展迅猛：年底推出五模及LTE-A产品</t>
    <phoneticPr fontId="5" type="noConversion"/>
  </si>
  <si>
    <t xml:space="preserve">10月29日上午消息 作为国内首颗采用28纳米CMOS先进工艺并且一次顺利Tapeout终端芯片，中兴迅龙7510支持TDD-LTE/FDD LTE/TD-SCDMA/GSM四模十八频已应用在mifi、CPE、平板电脑、行业终端产品上，并已经大批量上市发货。同时，采用迅龙7510的Mifi、CPE等也在运营商的多次集采中中标。
另外，由于迅龙7510最小面积的特点非常适合适合平板电脑、上网本， 中兴微电子的迅龙7510已经成功应用于基于INTEL架构处理器以及微软Windows8.1操作系统的平板。
年底推出5模+LTE-A芯片
随着7510芯片的成功商用，中兴微电子计划在年底推出支持LTE的五模芯片和LTE-A的芯片，除增加对WCDMA的支持，在LTE速率上将有更大的提升，下行速率可以达到300Mbps，上行速率可以达到100Mbps。除了在在速率上不断为用户带来更快的体验，在芯片的工艺上，中兴微电子还计划研发16nm乃至10nm工艺的芯片。
同时为了全面提高产品的竞争力，提高产品的集成度、降低成本以进一步提高芯片解决方案的竞争力，中兴微电子专门组建了RF专家团队，已经成功研发出了RF、ABB和PMU芯片，未来中兴微电子还计划推出集成DBB+AP+RF的SoC单芯片，成本、面积等更具优势。
据中兴微电子副总经理倪海峰透露，针对智能手机芯片，中兴微电子相关的产品已在正在研发中。对于当前热点领域可穿戴设备、物联网应用，中兴微电子也一直保持高度关注，相应的解决方案已经在规划中。
打破垄断促进产业发展
随着国内终端芯片企业如中兴，联发科等不断创新发展，不仅增强了电子信息产业的实力，还打破了国外芯片厂商的长期垄断，降低了国内厂商芯片成本，促进了整个产业的发展。
倪海峰表示，国产自研芯片打破了国外芯片厂商长期垄断的地位，也是对国家在芯片产业上大力扶持的最好回报。对于中兴集团公司而言，自研芯片也将扮演非常重要地角色，可以进一步提升整个公司的核心竞争力。另外自研芯片在成本上更具优势，作为终端产业链上的一个重要环节，芯片成本的降低，会催进整个产业的发展，为客户带来更多的实惠。
据悉，中兴微电子于2005年12月成立了手机芯片研发团队。目前团队研发部门分布于深圳、南京、上海、西安和美国等地的研发中心，团队人员规模已超过1000人，特聘算法设计与仿真、SoC架构设计和协议栈软件架构等领域的国内外资深专家超过25人，并吸引了业界众多优秀专业人才的加入，迄今为止已经吸纳了海外归国具有丰富业内经验的人才15名。
目前，中兴微电子已经完全掌握了大规模深亚微米级数字集成电路设计技术，SoC设计技术，模拟和数模混合集成电路设计技术。目前设计的芯片最大规模超过1亿门，工艺已达28纳米，设计条件包括所用EDA工具以及硬件运行平台的性能处于业界领先水平。
在移动终端通信领域，中兴微电子致力于提供3G/4G终端整体解决方案，提供基带处理器、射频、应用处理器、电源芯片等产品，为用户提供高工艺、低功耗、低成本、快速高效的整体解决方案，秉承为客户创造价值，提升客户竞争力的服务理念。
基于中兴微电子研发的TD-SCDMA、LTE多模芯片方案产品已经在中兴通讯等多家终端厂商的3G/4G移动通讯设备中使用，对中国移动通讯技术自主知识产权和产业的发展做出了重要贡献。
提高整体解决能力增强成本竞争力
随着智能终端普及，技术更新越来越快，终端芯片成本面临前所未有的挑战，尤其是在中低端市场，成本竞争日趋“白热化”状态。只有在成本控制环节上胜出的企业，才能优先掌握市场竞争的主动权。
对此，倪海峰认为，只有注重降成本，在技术上不断优化创新，通过最小的代价实现多模方案延伸性的融合，通过系统化的优化设计，进一步降低整体BOM成本，才 能提升终端芯片产品的核心竞争。
为此，中兴微电子从提高芯片的自研整体解决方案能力入手，在保持终端基带芯片技术领先的同时，对配套的外围芯片加大了研发力度，已经完成了自研射频芯片、电源管理芯片的研发，进一步降低了核心套片的成本。同时，中兴微电子还不断提高产品的集成度，并在技术上不断优化创新。 </t>
    <phoneticPr fontId="5" type="noConversion"/>
  </si>
  <si>
    <t>中兴中标东南亚电信集团 将承建柬埔寨4G网</t>
    <phoneticPr fontId="5" type="noConversion"/>
  </si>
  <si>
    <t>10月28日消息，中兴通讯宣布，已中标东南亚电信集团有限公司(下称“东南亚电信集团”)4G LTE项目。同时，中兴通讯高级副总裁张任军与东南亚电信集团董事长左华政分别代表双方签署了项目备忘录与战略合作协议。
　　东南亚电信集团是一家综合性通信运营商，业务涵盖移动通信与互联网服务。东南亚电信(柬埔寨)有限公司已获得柬埔寨王国政府颁发的运营牌照，其中包括：移动通信(含4G LTE)、ISP、无线固话、VOIP等，并已启动了4G FDD LTE的全国移动通信网络建设，计划于2015年上半年投入运营。
　　东南亚电信集团与中兴通讯的合作，立足于移动互联网战略，力求将最先进的技术、最丰富的应用，最精品的网络呈现给市场，通过提高通信与信息服务水平，促进柬埔寨经济社会发展。</t>
    <phoneticPr fontId="5" type="noConversion"/>
  </si>
  <si>
    <t>华为2014年LTE收入将达40亿美元 开通154张商用网络位列第一</t>
    <phoneticPr fontId="5" type="noConversion"/>
  </si>
  <si>
    <t xml:space="preserve"> 10月30日早间消息 华为现已在全球开通了154张LTE商用网络，位居业界第一，2014年LTE收入将达40亿美元，华为无线网络业务部LTE产品线总裁王军周三表示。
自2009年底华为携手TeliaSonera在挪威奥斯陆推出全球首张LTE商用网络以来，LTE发展极为迅速。据全球移动设备供应商协会（GSA）统计，截至2014年第三季度，全球已经有112个国家和地区的331张LTE网络投入商用，预计年底LTE商用网络数量将超过350张。
LTE用户数呈现爆炸式增长，到目前为止已达4亿户，随着中国4G的建设和商用，到2016年将达到11亿户。同时支持3G/4G的手机越来越多，在智能手机中具有LTE功能的占比高达44%，同时LTE手机最低价已经跌破110美元——如果印度商用或许将出现低于100美元的手机。
在整个LTE产业飞速发展的同时，华为也已奠定了其优势格局。王军介绍说，在第三季度的331张LTE商用网络中，有154张为华为部署；LTE接入侧其收入份额也达到了21%，仅次于坐拥美国市场的爱立信。
在海外，华为已帮助韩国LG U+、英国EE、德国电信、西班牙电信、日本软银、Telenor、TeliaSonera、沃达丰、巴蒂电信、沙特电信、阿联酋电信、加拿大Bell&amp;TELUS、MTS等世界领先运营商开通LTE商用业务。
LTE是专为密集环境所诞生的技术。华为LTE已经进入全球100多个首都城市，以及伦敦、香港、新加坡、苏黎世、首尔、东京、日内瓦、多伦多等九大金融中心。海外已经建设LTE的人口超400万的城市共计17个，其中华为参与部署的有14个、爱立信13个；用户超百万的LTE网络共计37张，爱立信参与部署的有28张、华为19张。
华为2014年LTE营收预计将达40亿美元，随着中国LTE建设的持续进行和海外第三波LTE建设高潮的到来，2015年将继续保持高速增长，王军说。</t>
    <phoneticPr fontId="5" type="noConversion"/>
  </si>
  <si>
    <t>华为企业BG发力“大服务” 剑指710亿元市场</t>
    <phoneticPr fontId="5" type="noConversion"/>
  </si>
  <si>
    <t>10月30日专稿 过去三年中实现了高速发展的华为企业BG正将视线投向服务上，从更高层次的顶层架构着手规划未来的业务发展。据估算，在中国其聚焦的相关服务市场规模到2019年将高达710亿元。
以联接为基础的ICT正在走向转型和融合，服务作为这一进程不可或缺的保障与基础，必然迎来新的历史性的商机，华为企业BG中国区总裁马悦向C114表示。
“服务是华为的核心优势。”他强调称，整个2014年，华为企业BG中国区在持续提升自身服务能力的同时，不断联合合作伙伴进行服务创新，共同为企业客户提供优质的服务以创造价值。得益于成熟服务产品的快速成长，与合作伙伴在存量维保、网优网规、数据迁移业务上分别获得了80%、92%和112%的显著收入增长，并在数据中心、ICT咨询、云服务等领域实现了重大突破。
服务撬动ICT增长
全球已经进入一个崭新的ICT融合驱动时代，ICT不仅仅是提升效率的工具，也正在成为传统产业转型升级的引擎——越来越多企业的信息化部门已经从“成本中心”转变为驱动价值创造的“生产中心”。
“我们预测到2025年，全球将会产生1000亿的连接，其中90%以上将会是来自于各种智能传感器。”马悦说，这意味着越来越多的企业将会加入到联接中来，未来所有的企业都会成为互联网企业，借助联接的力量来缩短业务的流程、降低成本、提高效率，释放产业创新的巨大潜能。
“服务是ICT解决方案中的重要组成部分，是ICT成功转型、客户体验提升的保障与基础，主导企业建立端到端面向体验和价值的运维体系。”华为企业BG中国区交付与服务部部长孙茂录表示，ICT的融合和创新必然带来新的服务商机，也必须适合新的商业模式和新的生态系统。
数据显示，未来五年中国ICT投资每年增速为8.8%，到2019年达到6800亿元；而服务投资的增速远高于总体投资将达到15.1%，到2019年将达到2200亿元，成为未来投资增长的引擎。
与此同时，服务也成为厂商实现差异化竞争、赢得企业客户青睐的重要途径。IDC认为，那些能够促成更紧密客户关系的厂商更容易被看作为“战略伙伴”，而非传统的技术供应商。
“未来服务市场机会更多，中国已经从10多年前的买设备送服务，发展到现在客户根据服务优势选择设备供应商。随着‘大服务’的兴起，服务收入占比也将越来越高，所以合作伙伴必须要转型做服务，做服务最基本的要把人才储备好、培养好。”深圳市金华威数码科技有限公司华为事业部总经理赵建峰说。
华为企业BG发力“大服务”
作为华为的战略发展方向和主要增长点，企业BG自2010年成立以来实现了高速发展，过去三年中复合增长率超过35%，中国区的复合增长率更是超过了40%。
2012年以来，这家公司陆续推出了CloudEngine 12800系列数据中心核心交换机、S12700系列敏捷交换机、OceanStor 18000系列高端存储系统等多款业界领先的产品和解决方案，通过创新获得了市场的认可，在金融、政府、大企业、能源等行业均取得了规模应用。
通过提出“大服务”这一全新理念，华为企业BG全面发力服务，进一步扩大了其业务领域。2014年，预计其中国区服务整体收入将达15亿元，复合增长率67.4%；合作伙伴收入将达25亿元，复合增长率79.8%。
中国企业往往不缺乏技术和人才，却鲜有从宏观角度审视整个产业的视野，而华为以“大服务”打破了这一桎梏。
何为“大服务”？简而言之即覆盖ICT全生命周期的端到端服务解决方案。马悦表示，在这个理念下，服务将不仅仅局限在设备的安装和售后维护，它将贯穿在整个ICT解决方案之中，涵盖咨询、规划、设计、实施、运维和提升的整个生命周期。
华为企业BG已经建立了覆盖全中国的服务资源，包括覆盖全国的代表处、7个研发中心、1个全球备件中心、4大区域备件中心、40个区域库房、超过100个本地共享库房，以及提供7X24小时处理中国区服务需求的中国区客户服务中心。为向企业客户和合作伙伴传递专业知识，还设有5个培训中心和30个授权培训中心。
在国内，华为企业BG还拥有一支超过600人的服务团队，包括50多名专职项目管理专家、100多名企业业务专职培训讲师，其服务合作伙伴达到700多家、掌握华为产品技术的认证工程师达到5000多名。
剑指710亿元市场
企业要做大有两个层面，一是做大规模，体现企业的实际能力；二是做大网络，体现企业实体的实力和虚拟相结合的实力，这被华为称为“无形之大”。因而，企业未来发展是基于有边界的实体实现无边界的发展，换言之其发展方向是数字世界和实际世界的融合，在这一体系下必然会创造更多市场与创新空间。
“服务是主航道，作为战略，华为坚持对未来进行投入，为客户提供丰富的、领先的服务解决方案。”孙茂录说。
未来五年，华为企业BG在中国将重点聚焦设备强相关、能力强相关和新商业模式三大服务市场，预计到2019年其规模将高达710亿元。其目标是到2019年服务销售收入超过100亿，占比整体收入的四分之一到三分之一。
其中，与设备强相关的服务市场华为已经逐步确立了市场优势格局——其数通、存储、智真、eLTE等主力产品销售高速增长，复合增长率将超过35%，维保、深化设计、集成实施、网络优化等与之相关的服务将成为主要服务收入来源，预计2019年市场空间将达到300亿。
随着与合作伙伴在高端专业服务能力的共同提升，咨询、规划，IT外包等高端服务市场可参与空间将逐步加大；同时，华为产业链人员高速增长，2019年累计将达到30万，产品培训、产品认证培训、管理培训、网络学院等将形成规模销售，预计2019年可参与空间超过150亿。
云技术的成熟与普及驱动云服务用户高速增长；政采云、可信云快速推进，刺激云服务市场投资意愿，2019年云服务市场空间将超过260亿。
共享价值打造生态系统
“单打独斗”成为过去时，未来的竞争将是产业链与产业链之间的竞争。面对广阔的服务市场空间，华为围绕基础保障、业务使能、创新引领和人才联盟四大价值共享主线，通过一个平台、三种模式与合作伙伴共享价值、实现共赢。
一个平台就是融合客户服务中心、备件、流程IT、知识库、案例库、人才联盟、渠道精英俱乐部等服务能力，通过加强对合作伙伴的培育、激励和支持，打造面向客户统一的服务平台；三种模式即为认证服务合作伙伴、授权服务合作伙伴和联合服务解决方案。
尽管“大服务”相当于产业顶层架构，华为企业BG承诺将坚持一贯的“被集成”战略，主要由合作伙伴面向客户提供服务，而华为则通过向合作伙伴提供赋能培训、备件支持、远程和必要的现场支持等方式，支持合作伙伴向客户提供更加优质的服务。
华为企业BG对合作伙伴的CSP认证分为3大类4个级别，由低到高分别为：认证级、3钻、4钻、5钻，目前中国区已经有700多家合作伙伴通过了服务认证，其中钻级以上的达到45%左右。2014年发布了培训激励、CSP激励、服务销售激励、工程服务授权等多项激励措施，鼓励合作伙伴积极参加服务认证，服务合作伙伴数量正在快速增加。到2019年，中国区合作伙伴预计将超过10000家，其中业绩过亿的合作伙伴将超过120家，全国华为认证工程师会超过3万人。
“在华为‘大服务’的背景下量化了一个指标，就是对公司进行认证。当客户看到我们这种资质等级以后会很放心地来选择我们，这是我们最大的体会。”深圳市星网信通科技有限公司总经理章海新表示，自2013年通过CSP认证后，其销售业绩从400多万元增长到了1000多万元。
“未来我们将继续优化我们的优惠政策，基于合作伙伴作出的贡献分享利益，营造一个阳光、共赢的生态环境。”马悦说。</t>
    <phoneticPr fontId="5" type="noConversion"/>
  </si>
  <si>
    <t>阿尔卡特朗讯增加TWDM-PON产品</t>
    <phoneticPr fontId="5" type="noConversion"/>
  </si>
  <si>
    <t xml:space="preserve">阿尔卡特朗讯21日宣布，将为其7360智能业务接入管理器FX平台增加TWDM PON线路卡和相应的ONT产品。
阿朗的TWDM PON系统支持4路10Gbps信号复用，同一波长可以支持不同业务。参与合作开发的沃达丰公司表示，TWDM PON是一项创新的技术，可以为运营商提供对网络容量更大的控制，为新业务提供更大的灵活性。沃达丰期待尽快在西班牙的网络中测试阿朗的TWDM PON设备。
阿尔卡特朗讯表示他们的TWDM PON平台可以基于现有的GPON设备提供。Ovum分析师 Julie Kunstler也表示，TWDM PON比上一代的光接入技术具有更好的投资回报。该技术的传输容量，灵活性不仅可以支持更高的带宽，而且可以支持创新的业务和商业模式，让TWDM PON对运营商更有吸引力。 </t>
    <phoneticPr fontId="5" type="noConversion"/>
  </si>
  <si>
    <t>工信部发布2014年1-9月电子信息制造业运行情况</t>
    <phoneticPr fontId="5" type="noConversion"/>
  </si>
  <si>
    <t xml:space="preserve"> 我国经济发展进入新常态，结构调整稳步推进，转型升级势头良好。前三季度，电子信息产业保持相对较快的增长速度，9月增加值增速在41个工业行业中位居第3位，主要指标增速有所上扬。但当前国际形势复杂多变，国内三期叠加压力不断加大，对我国电子信息产业的投资、生产、出口都会带来不利影响，行业下行压力依然存在。
一、总体情况
（一）制造业主要指标增速回升。1-9月，规模以上电子信息制造业增加值同比增长11.9%，高于1-8月0.7个百分点，高出工业平均水平3.4个百分点，其中9月当月增长16.6%，高出工业平均水平8.6个百分点。实现销售产值74096亿元，同比增长10.2%，高于1-8月0.5个百分点，低于去年同期和去年年底1.0和0.8个百分点；出口交货值37145亿元，同比增长5.5%，高于1-8月1.0个百分点，略低于去年同期0.1个百分点，高于去年年底0.6个百分点。
（二）固定资产投资增速进一步放缓。1-9月，电子信息产业500万元以上项目完成固定资产投资额8624亿元，同比增长10.5%，增速比1-8月回落1.1个百分点，比同期工业投资低3个百分点。电子信息产业新增固定资产3999.5亿元，同比增长11.2%，增速高于去年同期5.2个百分点，比1-8月提高0.2个百分点。1-9月，电子信息产业新开工项目6203个，同比下降2.4%。其中，通信设备、广播电视、电子元件行业新开工项目分别下降9.9%、25%和10.2%，电子器件、计算机、电子专用设备、信息机电行业分别增长3.4%、3.6%、3.8%和7.4%。
（三）进出口降幅延续收窄态势。1-9月，我国电子信息产品进出口总额9470亿美元，同比下降3.3%，降幅比1-8月收窄1.3个百分点；其中，出口5590亿美元，同比下降1.8%，降幅比1-8月收窄1个百分点，占全国外贸出口比重为32.9%。进口3881亿美元，同比下降5.5%，降幅比1-8月收窄1.5个百分点，占全国外贸进口比重为26.5%。9月当月，电子信息产品进出口均呈增长态势，出口额682亿美元，同比增长6.3%；进口额510亿美元，同比增长6.0%，扭转前期连续下滑势头。
二、 主要特点
（一）主要行业增速不同程度加快
通信设备行业保持快速增长。1-9月，通信设备行业销售产值同比增长16.7%，比1-8月提高0.8个百分点，高出全行业平均水平6.5个百分点。其中，出口交货值增长15.8%，高于1-8月2.3个百分点，内销产值增长17.5%，低于1-8月0.6个百分点，高出全行业平均水平2.2个百分点。通信设备行业销售产值占全行业比重为18.9%，位居各行业第二，高于去年同期1.2个百分点。1-9月全行业生产手机12.93亿台，增长11.1%；移动通信基站27282万信道，增长136.1%；程控交换机2242万线，增长20.2%。
（二）内销小幅回调，外销止跌回升
1-9月，规模以上电子信息制造业实现内销产值36951亿元，同比增长15.3%，略低于1-8月0.2个百分点，高出全行业平均增速5.1个百分点；出口交货值37145亿元，同比增长5.5%，比1-8月提高1个百分点。其中，内销产值增速比去年年底和去年同期分别低3.1和2.6个百分点；出口交货值增速比去年年底高出0.6个百分点，比去年同期低0.1个百分点。
（三）东中西部地区平稳增长，东北部地区增速进一步放缓
1-9月，东部、中部和西部地区分别完成销售产值58317亿元、8259亿元和6410亿元，增长6.9%、23.1%和29%，高于1-8月0.1、2.7和0.5个百分点。其中，东部地区销售产值占全国比重78.7%，比去年同期下降1.8个百分点，中部和西部两个地区销售产值合计占全国比重19.8，比去年同期提高1.9个百分点，对全国电子信息产业增长贡献率达43.8%；东北部地区实现销售产值1109亿元，同比增长6.3%，增速低于全国平均水平3.9个百分点，低于1-8月2.5个百分点，占全国比重比同期下降0.2个百分点。
（四）内资企业保持较快增长，外资企业出口扭转负增长态势
1-9月，内资企业实现销售产值26565亿元，同比增长21%，出口交货值5279亿元，同比增长25%，分别高出全行业平均水平10.8和19.5个百分点，销售产值占全国比重35.9%，比1-8月提高0.1个百分点，比去年同期提高3.7个百分点。其中私营企业实现销售产值11119亿元，增长23.3%，高出行业平均水平13.1个百分点。港澳台投资企业实现销售产值和出口交货值17507亿元和11547亿元，分别增长10.4%和8.3%；外商投资企业实现销售产值30024亿元，同比增长2%，低于行业平均水平8.2个百分点；出口交货值20320亿元，与去年同期持平，结束了自今年2月以来的负增长态势。
（五）全行业利润率小幅下滑，但亏损面持续收窄
2014年1-8月，全行业实现利润2477亿元，同比增长28.7%。实现利润率3.9%，略低于1-7月0.1个百分点，低于工业平均水平1.6个百分点。其中，通信系统设备、电力电子元器件和集成电路行业实现利润率8.6%、6.1%和5.4%，分别高出行业平均水平4.7、2.2和1.5个百分点。1-8月，全行业实现主营业务收入63206亿元，同比增长9.6%；主营业务成本增长9%，低于收入增速0.6个百分点，每百元主营业务收入中的成本为89.3元，与1-7月持平，比年初下降1元。1-8月，全行业亏损企业面22.1%，呈持续收窄态势，比1-8月下降0.6个百分点，比去年同期下降2.8个百分点。 
家用视听行业出口持续回暖。1-9月家用视听行业实现销售产值5548亿元，同比增长4.6%，与1-8月持平，比去年同期下降6.2个百分点。其中，实现出口交货值2631亿元，同比增长9.1%，比1-8月提高0.8个百分点，为今年以来最高增速。内销产值持续小幅回调，1-9月实现2916亿元，同比增长0.8%，比1-8月下降0.6个百分点，比去年同期下降26.4个百分点。1-9月，全行业生产彩色电视机11371.3万台，增长11%，其中液晶电视10568.8万台，增长24.9%，占比92.9%；CRT电视下降45.7%；PDP电视下降71.6%。
电子元器件行业小幅上扬。1-9月，电子元件行业实现销售产值12149亿元，同比增长10.0%，高于1-8月0.5个百分点，低于全行业平均水平0.2个百分点；实现出口交货值5200亿元，增长3.3%，高于1-8月1.2个百分点，低于全行业平均水平2.2个百分点。电子器件行业实现销售产值和出口交货值10897亿元和6667亿元，分别增长9.1%和3.6%，高于1-8月0.5和1.0个百分点，低于全行业平均水平1.1和1.9个百分点。1-9月，生产集成电路755.4亿块，增长9%；半导体分立器件3943.5亿只，增长7.4%；电子元件28174.3亿只，增长6.7%。
计算机行业增速低位回升。1-9月，计算机行业实现销售产值16405亿元，同比增长3.5%，高于1-8月0.5个百分点，低于行业平均水平6.7个百分点，低于去年同期2.1个百分点。截止到9月底，计算机行业占全行业比重为22.1%，比去年同期下降2个百分点；对全行业增长的贡献率8.2%，比1-8月提高1个百分点，比去年同期下降4.5个百分点。实现出口交货值12260亿元，同比增长0.9%，高于1-8月0.5个百分点。1-9月，全行业共生产微型计算机24410.4万台，增长2.2%，其中笔记本电脑增长2.8%，占比78.5%；数码相机1845.3万台，下降49.6%。
软件业务收入增长稳中趋缓。1-9月，我国软件和信息技术服务业实现业务收入26815亿元，同比增长20.6%，增速比1-8月下降0.8个百分点，比去年同期回落3个百分点。其中9月份完成软件业务收入3568亿元，同比增长14.9%，增速比8月份回落6.9个百分点。1-9月，数据处理和存储服务保持较快增长，实现收入4785亿元，同比增长24.6%，增速继续保持全行业首位，高出全行业平均水平4个百分点，占全行业比重达17.8%，比去年同期提高0.5个百分点。集成电路设计行业实现收入757亿元，同比增长20.7%，增速比去年同期提高1.9个百分点。嵌入式系统软件增长明显放缓，实现收入4563亿元，同比增长18.6%，增速低于全行业2个百分点，低于去年同期5.1个百分点。软件产品、信息系统集成服务和信息技术咨询服务增长均不同程度放缓，分别完成收入8314、5551和2845亿元，同比增长19.7%、20.2%和20.4%，增速低于去年同期3.8、2.7和4个百分点。
</t>
    <phoneticPr fontId="5" type="noConversion"/>
  </si>
  <si>
    <t>信威集团卫星移动通讯发展规划出炉 目标三年实现“一箭四星”</t>
    <phoneticPr fontId="5" type="noConversion"/>
  </si>
  <si>
    <t>信威集团董事长王靖表示，有望在共和国70岁生日之际，献上一个大蛋糕。
10月26日，信威集团与清华大学共同宣布，双方联合研制的“灵巧通信试验卫星”已完成全部在轨测试实验，实现了中国首颗低轨移动通信卫星的重大突破。
信威集团董事长王靖对记者表示，各项指标都非常圆满，具备国际领先水平。发展通信小卫星项目符合国家自主可控、安全可持续的战略。
发展移动通讯星座
2014年9月4日，经过信威集团与清华大学成立的空天信息网络技术联合研究中心研发人员的四年多努力，双方共同开发的第一颗灵巧通信试验卫星成功发射并顺利进入预定轨道，一周后卫星移动通信系统实现手持机通话和与地面网络互联互通。近期，有关部门组织了对灵巧通信试验卫星试验的内部评审，试验取得圆满成功，测试指标全面满足项目要求。
“这是创新驱动发展的一个典型例子，符合国家战略，是创新驱动发展战略的实践者。”清华大学有关领导称。
王靖表示，此次联合是信威集团与清华大学重要计划的一部分，下一步用是一箭四星，再一步就是几十颗星覆盖的全球网络。
近日，信威集团董事会全票通过了《关于灵巧通信试验卫星试验和北京信威空天信息网络业务发展的议案》。同意北京信威提出的卫星移动通信星座发展规划。这标志的信威集团的卫星移动通讯星座计划在公司最高层面得到肯定。
对一箭四星以及星座计划，王靖也给出了明确的时间表，希望通过三年实现“一箭四星”，在2019年初步建成我国自主可控、可持续发展的星座通信系统，有望在共和国70岁生日之际，献上一个大蛋糕。届时，我国的星座通信系统将覆盖除南北极之外的全球各个角落。
据了解，灵巧通信试验卫星因其良好的性能和性价比，可在民用领域进行大量推广和应用。据业内人士预计，在广阔的市场需求下，灵巧通信试验卫星未来也将取得不错的投资回报。清华大学—信威通信空天信息网络技术联合研究中心主任陆建华说，待星座通信系统建成，全世界消费者都将能享受到不受地点和时间限制、质优价廉的全球通信和移动互联网服务。
低成本 自主可控
“元器件没有专控器件，完全是自主可控，根本解决了移动互联网的安全问题；参与灵巧通信试验卫星的只有70多人，效率非常高。” 陆建华说，灵巧通信试验卫星工程的实施，促进了中国自主、可控、低成本小卫星技术的持续发展，可提供不受地点和时间限制、低成本、百姓用得起的全球通信和移动互联网服务。
据悉，由信威集团与清华大学联合研制，9月4日在酒泉卫星发射中心成功搭载发射的灵巧通信试验卫星，重量约130公斤，运行在高度约为800公里的太阳同步轨道，通信覆盖区直径约2400公里；电磁频谱监测区域直径1000公里，实现了覆盖区内卫星手持终端语音业务、数据业务和移动互联网业务，主要指标优于国际上现有的低轨移动通信在轨卫星的最好水平。
有关专家认为，与大卫星相比，单颗小卫星的功能相对较低，但用多颗小卫星等按一定要求分布在一种或多种轨道上，共同合作完成某项空间飞行任务，就可获得更大的价值。
陆建华表示，中国80%以上的陆地和95%以上的海洋面积的通信覆盖仍然面临难题，渔民出海、远洋航行、山区林区作业尚无廉价而有效的通信手段。美国提供的非常贵，渔民一般不用。灵巧通信试验卫星工程有助于加速我国星座通信网络的建设，并在此基础上提供不受地点和时间限制的，低成本、百姓用得起的全球通信和移动互联网服务。
在回答记者提问时，陆建华表示：“我们的卫星星座未来不只可以进行通信，它与北斗还可以是一种互补关系，可以增强北斗的定位能力。”
有分析人士认为，灵巧通信实验卫星工程的成功实施，为民营企业参与航天事业发展探索了新的研发及创新模式。同时，王靖还指出，这表明在国家有关部门的大力支持下，中国的民营企业完全有能力在包括空天信息技术在内的航天事业中作出贡献。</t>
    <phoneticPr fontId="5" type="noConversion"/>
  </si>
  <si>
    <t>亨通光电成功交付马来西亚石油整根83km海光缆项目</t>
    <phoneticPr fontId="5" type="noConversion"/>
  </si>
  <si>
    <t>2014年7月，江苏亨通光电股份有限公司海洋光电技术事业部（以下简称“亨通海洋”）与国际知名海缆制造企业在国际项目上同台竞技，凭借在海缆研发制造上的技术优势，最终成功拿到世界500强企业马来西亚石油公司在里海地区的石油平台整根83km海光缆及配件交付项目。
获得项目以后，亨通海洋在第一时间成立项目交付小组，运用EFEMA和PFEMA风险控制方法，对产品制造过程中的风险点进行充分的评估和识别，对原材料的质量严格把关，对投入生产的光纤以及主要原材料进行100%的全性能检查，从源头上把控产品的质量。
在产品制造环节，亨通海洋除了配有专职海缆质量工程师，增设了跟班工艺工程师，现场全流程监督检查工艺的实施情况，同时保证技术力量实时给生产环节提供支持。随着制造长度的增加，制造风险是不断累积的，为了保障产品质量，亨通海洋针对里海项目设立了24小时领导值班制度，确保问题得到及时有效解决。
经过各生产环节的紧密协作，整根83公里海底光缆以高品质如期完成生产。 10月22-25日，最终用户马来西亚石油公司以及其分包商组织了5人的专家团队对亨通海洋的海缆进行验收，专家团针对投标书中要求的项目逐项进行了严格测试。同时，对一些规范中没有的项目也按照国际海缆标准的要求进行了测试。经过三天紧张的测试，亨通海洋的海底光缆产品凭借优良的产品性能一举通过了客户的验收。
该项目的顺利交付，标志着亨通海洋的大长度海底光缆制造技术、不绣钢管焊接技术、缆型过渡技术都成功实现了跨越。同时也意味着亨通海洋的海缆产品得到了世界500强公司马来西亚石油公司的认可，成功跨过了世界石油平台海缆项目的门槛，实现了亨通海缆应用历史上的突破。
此项目的顺利验收，标志着亨通海洋凭借自身的实力打破国际垄断，打造“来自中国的国际品质”，实现中国高端制造的世界销售，为亨通海洋进军更广阔的海缆市场奠定了良好的基础，进一步增强了亨通海洋在国际舞台上进行更广泛竞争的信心。</t>
    <phoneticPr fontId="5" type="noConversion"/>
  </si>
  <si>
    <t>中国无线市场新常态 饱和市场的存量竞争</t>
    <phoneticPr fontId="5" type="noConversion"/>
  </si>
  <si>
    <t>Apple SIM遭运营商抵制的情况 远比你想的严重</t>
    <phoneticPr fontId="5" type="noConversion"/>
  </si>
  <si>
    <t>我们都知道，既得利益者可能会抵制一些会对他们的政治或商业统治地位造成影响的创新。
这方面的例子已经不胜枚举了：美国医药企业为了维护现行收益水平而组成游说力量来抵制专利法算一个；交通部门限制手机叫车应用算一个；历史往前追溯一百五十年，清政府的闭关锁国也可以算一个。如果要找一个最近例子的话，恐怕要数美国四大运营商对苹果新推出的Apple SIM虚拟电话卡技术的抵制了。
苹果在本月19日的发布会上正式发布了两款iPad新品，分别为iPad Air 2和iPad mini 3。在发布会上苹果并没有挑出来说的，但却在发布会之后受到了科技、通信从业者广泛关注的一个功能就是 Apple SIM。在美国和英国版的新LTE版iPad中内置了一张SIM卡，它可以允许使用iPad Air 2和iPad mini 3在iOS中直接选择他们想要的运营商提供的数据服务。
从使用者角度上看，Apple SIM距离“虚拟SIM卡”技术已经不算太远了，但关键时刻，Apple SIM遭到了传统势力——运营商的抵制。
Apple SIM在美国适配了三家大的运营商，分别是排名第二的AT&amp;T、第三的T-Mobile和第四的Sprint。而苹果的长期合作伙伴AT&amp;T却对Apple SIM做出了限制：AT&amp;T用户在新iPad中选定了自己的数据服务之后会锁定整张Apple SIM，不允许用户更换其他运营商服务。这给本来对Apple SIM充满幻想的用户们浇了一盆冷水：选谁提供的服务、什么样的服务是用户的自由，运营商凭什么强行绑架我们的选择？
没等到AT&amp;T站出来解释自己的行为，平时满嘴跑火车(此处为褒义)的T-Mobile CEO John Legere在Twitter(48.56, -1.39, -2.78%)上帮助AT&amp;T解释了。总而言之，Legere希望用户明白Apple SIM目前的几个客观情况：
1. Verizon根本不陪苹果玩，不支持Apple SIM，但不是最恶心的；
2. 用户选定AT&amp;T之后不能选其他运营商，也不是最恶心的；
3. 用户现在选了其他运营商(Sprint、T-Mobile)的话以后也选不了AT&amp;T了……这应该是AT&amp;T的问题，但还不是最恶心的；
4. 苹果发给Verizon和Sprint两家的运营商定制版本iPad，随附的是只支持这两家运营商的普通SIM卡(Sprint可以更换为 Apple SIM，这是后话)
5. 苹果发给AT&amp;T和T-Mobile两家的运营商定制版本iPad，随附的是预先设置为这两家运营商服务的Apple SIM——不是在苹果旗舰店、零售店和其他非运营商第三方渠道销售的所谓纯净版Apple SIM。
6. 如果用户在A运营商渠道购买iPad，想要使用B运营商的Apple SIM，必须从B运营商的渠道买已经预先设置为B的Apple SIM。刚才说到的所谓纯净版Apple SIM不支持运营商渠道的iPad——未来支持不支持尚不清楚，Legere说不排除可能性。这才是最恶心的。
7. Sprint支持Apple SIM……看上去很美好，现实却很残酷。Sprint要求iPad的IMEI(International Mobile Equipment Identity，移动设备国际身份码)已经被注册到Sprint网络，才可以使用自己提供的LTE/3G数据网络。这意味着其他运营商渠道购买的iPad目前都无法使用Sprint的网络，无论通过为Sprint预设好的Apple SIM，还是所谓的纯净版Apple SIM。
8. 问题很复杂……
以上这8条就是John Legere美国时间10月26日凌晨在Twitter上连发20条推文希望用户明白的问题。简而言之：运营商各自有各自的人品，T-Mobile目前人品最好，整个问题很复杂，建议用户用哪家就买哪家、在哪家买。
回看过去苹果两次变革 SIM 卡(Micro-SIM、Nano-SIM)的历史，显然美国四大运营商在本次Apple SIM的推出当中，并没有扮演鼓励科技创新造福于民的角色。在4G-LTE的时代，美国四大运营商的通信制式已经相通。但考虑到用户量相近，竞争高度激烈，优化利益的方式仍然且只能是绑死用户，运营商这次不愿意跟着苹果走的缘由也就变得稍微好理解了一些。
但问题并没有就此结束，同样的情况在中国会怎样？中国三大运营商在3G时代分别运营不同制式的网络，到了4G时代， TD、FDD分立的情况并没有好转多少。中国的用户在未来的某一天会不会站出来说“我想要随意选择网络，而不是被运营商一张SIM卡牵着鼻子走，一走就是一年、两年”？他们应该不应该享受到那些创新型公司带来的更方便、性价比更高的方案，而不是被既得利益者剥夺选择的自由？
这个时候，美国和中国之间的差异看起来并没有那么大了……就和 John Legere 所说的一样：问题很复杂。
当然，你也可以把它理解为苹果试图用自己的生态圈垄断来替换运营商垄断。但这就是另一回事了。</t>
    <phoneticPr fontId="5" type="noConversion"/>
  </si>
  <si>
    <t>光通信器件核心技术整合加速：中国厂商加强基础研究刻不容缓</t>
    <phoneticPr fontId="5" type="noConversion"/>
  </si>
  <si>
    <t>10月27日评论 上周五传来消息，光通信器件行业两家排名世界前十的厂商发生重要交易，Emcore出售可调谐波长激光器和部分光模块产线给NeoPhotonics。交易价格为1750万美元，包括150万美元现金，预计在2015年1季度完成。
Emore和NeoPhotonics都是擅长资本运作的厂商，且都与中国有些沾亲带故。NeoPhotonics（新飞通光电）此前主体是深圳飞通光电股份有限公司，被美国人收购后整合而成；Emore曾计划将光通信器件业务搬到中国唐山。俱往矣。这笔交易不仅仅是双方产品线的整合，更是行业当前发生的购并事件的缩影。
核心技术加速集中
在这起涉及可调激光器技术产品的收购之前， Emore已经向住友电工出售了VCSEL（垂直腔表面发射激光器）和并行模块业务 ，交易金额1700万美元。NeoPhotonics在这起收购之前，也收购了日本ROHM旗下高速激光器和探测器芯片业务，业务本身收购价为2120万美元。
Emore在前些年收购了不少光器件业务和技术，包括2007年收购英特尔的10G光模块业务，但如今已经是风光不再。与之同病相怜的是Oclaro，在与Opnext两家世界前十的厂商“强强联合”后一直走下坡路，先后出售了VCSEL和980nm泵浦激光器、光纤放大器等业务，目前仍在“精简业务”中。
与此同时，光器件的领导者Finisar收购了高速光器件、芯片供应商u2t光子，价格约为2000万美元。Finisar还和路由器巨头思科传出绯闻，几度传言被思科收购。JDSU则拆分了光器件业务，并将进行新一轮资本运作，据悉首先瞄准的目标是Finisar。
这些事件都发生在最近2年。透过这些零零散散的孤立事件，可以看到光器件核心技术正在加速向行业领导者集中，形成某种意义上的技术垄断。此前有媒体报道，国内某光模块厂商原本和ROHM谈好100G芯片供货，NeoPhotonics的并购立刻掐断了这条采购渠道。Finisar收购u2T光子很可能也是如此，这将对技术弱势的中国厂商构成严重威胁。
基础研究刻不容缓
纵观这些收购事件，涉及到光器件、芯片层面的多项核心技术，每一项都足以让大多数中国厂商眼红。但是，在这场技术与资本的游戏中，玩家没有中国人。其原因，一方面可能是中国厂商过于弱小，技术上也无法消化，更重要的是，有华为200万美元收购3leaf部分资产的“小生意”、还遭到美国政府强力阻扰的前车之鉴，中国厂商收购光器件核心技术面临强大的阻力。
以Emore为例，该公司在2010年计划出售60%光器件业务股权给中国唐山曹妃甸投资公司，作价2775万美元。结果显而易见，由于美国政府的阻扰而宣告停止。现在Emore将这块业务贱价卖给美国厂商NeoPhotonics，说明当时Emore光器件业务发展并不顺利，美国政府的态度可见一斑。
目前掌握光器件核心技术的，绝大多数都是美国和其同盟日本的厂商，且还在加速集中的过程中。对中国厂商来说，今后可能会更多面临因供应商被收购导致元器件断货的重大风险。由于国内缺乏替代供应商，这一风险将十分可怕。既然不能仰人鼻息，那就只有自强，加强基础技术研究刻不容缓。
掌握光器件核心技术必须加强基础性研究工作。目前在基础研究领域投资最多、成就最大的是华为，据悉已经掌握了100G从芯片到器件到模块的完整技术，400G/1T光器件技术也在加大投入研究，在集成光子技术领域也有不少收获。此外光器件厂商光迅科技最近也在资本市场成功募集了6亿元资金，力图在光芯片领域取得重要突破。
但是，大多数厂商仍在搞所谓的“中国式创新”，只是在产品基础上做一些工艺细节的改进。其动机也可以理解，毕竟中国的基础研究太过薄弱，先进技术的研发难以一蹴而就，需要投入巨额资金。日前美国发布了“国家光子计划”（National Photonics Initiative），由政府出资2亿美元邀请全美各地科研机构、企业参与打造美国的集成光子工艺研究院，加强美国光子技术实力。中国政府的重视力度，还远远不够。</t>
    <phoneticPr fontId="5" type="noConversion"/>
  </si>
  <si>
    <t>爱立信Q3销售额同比增长9% 移动宽带与服务业务成主要驱动力</t>
    <phoneticPr fontId="5" type="noConversion"/>
  </si>
  <si>
    <t>10月24日下午消息（李明）爱立信今天公布了2014年第三季度财报，2014年第三季度爱立信实现净销售额576亿瑞典克朗（约合79.26亿美元），同比增长9%，环比增长5%；实现净利润26亿瑞典克朗（约合3.58亿美元），同比降低13%。2014年前三个季度爱立信共实现净利润70亿瑞典克朗（约合9.63亿美元），去年同期为57亿瑞典克朗（约合7.84亿美元）。
爱立信总裁兼首席执行官卫翰思（Hans Vestberg）表示，“本季度，爱立信集团各个业务部门的盈利情况均呈稳定的改善之势；爱立信将继续执行公司制定的战略步骤，提高在核心业务的盈利能力，以投资我们的目标领域。”
Q3表现：销售额同比增长9% 净利润同比降低13%
爱立信2014年第三季度财报数据显示，2014年第三季度，爱立信实现净销售额576亿瑞典克朗（约合79.26亿美元），去年同期为530亿瑞典克朗（约合72.93亿美元），同比增长9%，环比增长5%。据卫翰思介绍，本季度爱立信集团所报告的销售额同比增长9%，若剔除汇率因素，按可比单位计算，销售额同比增长3%、环比增长2%，且运营收入稳定。
2014年第三季度，爱立信实现毛利率35.2%，而去年同期则为32.0%；第三季度运营利润为39亿瑞典克朗（约合5.37亿美元），去年同期为42亿瑞典克朗（约合5.78亿美元），同比降低8.0%，下降主要源于未兑现对冲合约的价值重估；运营利润率为6.7%，而去年同期则为8.0%。2014年前三个季度，爱立信运营利润达到105亿瑞典克朗（约合14.45亿美元），2013年同期这个数字为88亿瑞典克朗（约合12.11亿美元）。
净利润方面，2014年第三季度，爱立信实现净利润为26亿瑞典克朗（约合3.58亿美元），而2013年同期则为30亿瑞典克朗（约合4.13亿美元），同比降低13%；2014年前三个季度，爱立信共实现净利润70亿瑞典克朗（约合9.63亿美元），去年同期为57亿瑞典克朗（约合7.84亿美元）。
本季度，爱立信运营现金流为负14亿瑞典克朗（约合负1.93亿美元），而去年同期为15亿瑞典克朗（约合2.06亿美元），同比下降193%。截至2014年第三季度，爱立信持有净现金294亿瑞典克朗（约合40.45亿美元），而2013年同期爱立信持有的净现金则为247亿瑞典克朗（约合33.99亿美元），同比增加19%。
主力单元：移动宽带销售同比与环比双增长 服务业务势头良好
谈及各区域市场的表现，卫翰思表示，与去年同期相比，本季度销售主要受中东、中国、印度和俄罗斯市场增长所驱动，同时亦部分被北美市场销售疲软所抵消。
“随着爱立信开始为此前所宣布的重要合同供货，本季度移动宽带销售保持了同比与环比双增长。中国大陆和台湾地区的4G/LTE合同正在执行中；日本市场的销售也在改善；同时，印度市场的投资环境持续向好；在部分欧洲地区，主要是英国和德国市场，销售呈现同比增长，但南欧市场依然疲弱；北美地区的销售持续得到运营商扩容投资和网络改善项目的驱动，不过本季度该地区的运营商专注于现金流优化，因而商业活跃度有所放缓。”卫翰思说。
在各主营业务单元的表现方面，卫翰思介绍说，本季度，专业服务业务发展势头得以持续，并在管理服务的销售和系统集成的驱动下，呈现内生性自然增长。此外，爱立信所收购的红蜂媒体（Red Bee Media）已成功全面融入集团架构。
与此同时，爱立信集团各个业务部门的盈利情况均呈稳定的改善之势。卫翰思认为，这主要归功于公司业务组合的持续改善、更高的知识产权收入以及运营效率的提高。而运营利润则受到对冲合约、与芯片业务相关的较高营运开支、收购Mediaroom业务以及计划中对IP业务投入增长的影响。
业务调整：放弃芯片 提高核心业务盈利与投资目标领域
值得一提的是，2014年第三季度，爱立信通过了一项战略决策，即停止进一步开发芯片业务，并将该部门的一些研发资源转移到网络业务部，以寻求无线业务的增长机会。
对于未来的发展，卫翰思强调，“我们将继续执行公司制定的战略步骤：提高我们在核心业务的盈利能力，以投资我们的目标领域，包括IP网络、云、电视与媒体、OSS和BSS等等。
据了解，本季度，爱立信还进行了三项重要的收购：收购MetraTech以提升爱立信BSS的云与企业计费能力；收购Fabrix系统以拓展爱立信在电视媒体的整体地位；收购Apcera的多数股权以加强爱立信在企业云的地位。
卫翰思表示，通过我们的技术与服务领导力，爱立信完全有能力延续我们的市场优势，并以客户的战略合作伙伴姿态，助力客户不断把握新的市场机会。</t>
    <phoneticPr fontId="5" type="noConversion"/>
  </si>
  <si>
    <t>网信办将推APP管理办法 专家称监管仍九龙治水</t>
    <phoneticPr fontId="5" type="noConversion"/>
  </si>
  <si>
    <t>10月26日，记者从全国网信办主任座谈会上获悉，国家网信办将出台APP应用程序发展管理办法。
国家网信办副主任彭波表示，目前在依法治国的进程中，依法治网是最基础的工程，又是最艰巨的任务，需尽快“补课”。
近年来，智能手机产业的发展催生了APP应用程序行业的兴起。然而，在提供便捷服务的同时，病毒、窃取用户信息等问题也时有发生，APP安全问题日益凸显，行业乱象备受关注。
日前，中央网信办主任鲁炜在推进网络空间法治化座谈会上透露，我国将加强互联网立法，依靠严密的法律网来打造规范的互联网。根据国务院授权，国家网信办负责网上内容管理和网上执法。
中国政法大学传播法中心研究员、副教授朱巍对新京报记者表示，在当前的情况下，国家网信办对APP管理进行立法是非常必要、及时的。目前很多APP客户端存在抓取用户个人信息和通讯录的行为，这实际上侵犯了用户的个人信息权，非该APP使用者的个人信息也会被暴露。
朱巍认为，一些手机APP类似自媒体，进入门槛低、影响大，缺乏规制，“比如其内容只为吸引眼球，没有维权途径；一些APP只重视用户的增加，忽视对内容的监管。”
此外，北京网信办主任佟力强透露，北京正在研究制定《北京市APP应用程序公众信息服务发展管理暂行办法》、《北京市即时通信工具公众信息服务发展管理暂时规定实施细则》、《北京市互联网新技术新业务审批暂行办法》等系列法规，还将成立首都互联网协会法律专家委员会，推动各网站人民调解委员会的建立。
焦点1
APP管理“九龙治水”比较混乱
据中国政法大学传播法中心研究员、副教授朱巍介绍，目前，在APP的管理上没有特别的办法，很多情况下，并没有区分APP与电脑程序的治理。
在主管单位方面，我国互联网管理一度处于“九龙治水”的局面，其体现在APP管理上，也存在多头管理的现象。举例说，比如一款消费类的APP，就涉及多个管理部门，包括工商、消协等部门，而一款影视传播的视频APP，则涉及文化部门或广电部门的管理。
朱巍表示，我国在APP管理上，很大程度是依据其用途而分别管理，处于一种相对混乱的状态。
焦点2
专家建议提高APP门槛
朱巍认为，手机APP和普通电脑软件不一样，嵌入到手机中，涉及公民的基本隐私，有途径接触到个人的通讯录、图片等。一些APP没有处于使用状态，却在后台自动开启运行，一方面占流量，另一方面监控其他软件。
他表示，APP门槛过低，“一些APP从业者缺乏版权意识，很多同款APP滥竽充数，窃取用户信息，也有一些APP有 钓鱼 功能，侵犯个人信息隐私。一些运营商还会将窃取到的用户信息出售盈利。”
朱巍认为，有必要提高APP的入门门槛，尤其是特殊的APP领域，如新闻客户端或网络交易的应用程序，“这样做并不是限制APP发展，而是为了营造健康有序、优胜劣汰的市场环境。”</t>
    <phoneticPr fontId="5" type="noConversion"/>
  </si>
  <si>
    <t>中国移动启动4G三期建设 将增20万个基站</t>
    <phoneticPr fontId="95" type="noConversion"/>
  </si>
  <si>
    <t>中国电信启动LTE天线集采：12种规格规模诱人</t>
    <phoneticPr fontId="95" type="noConversion"/>
  </si>
  <si>
    <t>10月28日消息 来自中国电信的官方消息显示，中国电信即将启动2014年混合组网实验用LTE天线集中采购项目。
此次集采是中国电信按照到2015年12月所需的LTE天线产品数量进行的，所以本次集采的数量非常大；从天线类型上来看，包含12种规格，从800M一直到2.6GHz。
据之前业界报道，中国电信已申请第三批TDD/FDD混合组网4G实验，计划新增237个城市。此前，中国电信第一批获批地城市16个，第二批有24个城市，总共40个。中国电信董事长王晓初在日期某公开场合也透露，集团公司层面将在明年增加20%的投资，重点用于LTE网络建设。</t>
    <phoneticPr fontId="95" type="noConversion"/>
  </si>
  <si>
    <t>中国电信发布前三季度财报：净利161.69亿 同比增长9.8%</t>
    <phoneticPr fontId="95" type="noConversion"/>
  </si>
  <si>
    <t xml:space="preserve"> 10月28日下午消息 中国电信在今天正式发布了2014年前三季度主要财务及运营数据。
期内，中国电信实现经营收入为2436.08亿元，同比增长2.2%；移动终端销售收入为233.16亿元；扣除移动终端销售的经营收入为2202.92亿元，同比增长4.8%；净利润为161.69亿元，同比增长9.8%。
用户数方面，2014年前三季度，中国电信移动用户数约1.82亿户，累计净减401万户，其中3G用户数约1.13亿户，累计净增940万户。中国电信在公告中指出，期内移动用户数下降主要是由于竞争对手推出LTE服务及加强营销推广，加剧市场竞争。
数据显示，中国电信第三季度移动用户数止跌回升，净增133万户，中国电信称，这主要受益于4G服务的推出。在取得国内部分城市开展LTE FDD和TD-LTE混合组网试验的批准后，中国电信于7月下旬在16个城市推出4G手机服务，并于9月初进一步扩展至另外24个城市，有效促进移动用户数于第三季度当季止跌回升。
受互联网新技术和移动替代加剧等影响，中国电信前三季度固网本地电话用户数减少949万户。固网宽带用户数约1.06亿户，净增561万户。整体固网业务基本面继续保持平稳，固网业务收入稳中有升。</t>
    <phoneticPr fontId="95" type="noConversion"/>
  </si>
  <si>
    <t>财政部监督检查局：联通1.26亿薪酬未扣个税</t>
    <phoneticPr fontId="95" type="noConversion"/>
  </si>
  <si>
    <t xml:space="preserve">　财政部监督检查局昨天连发三则会计信息质量检查公告，透露各地发现各类违规问题涉及金额超过596亿元。中国联通被查出1.26亿元薪酬未代扣个税还为员工提供免费电话等服务7763万元；中国工商银行则被发现违规贷款逾22亿元。
　　■检查1　非金融企业
　　部分外企民企私设“小金库”
　　2013年财政部组织全国35个财政监察专员办事处和西藏自治区财政厅，对中央企业、上市公司、外资企业等共计95户企业和44家证券资格会计师事务所开展了会计监督检查。
　　检查发现部分外资、民营企业等存在人为操纵利润、私设“小金库”等问题。如太平鸟集团有限公司账外核算商品销售收入、房产处置收入1932万元；浙江贝因美科工贸股份有限公司多计提职工薪酬722万元，视同销售业务少计缴增值税469万元。
　　曝光台
　　中国联通为员工免费提供电话
　　在会计核算方面，中国联通为内部员工免费提供移动电话等服务7763万元，且未确认收入成本，未通过“应付职工薪酬”科目核算。中国联通派遣员工工资24.88亿元虽在人工成本中列支，但未通过“应付职工薪酬”科目核算。中国联通将盘活的房屋出租，未通过“投资性房地产”科目核算，涉及金额2.24亿元。山东联通提前确认在建工程1.27亿元，提前确认工程物资7002万元。
　　财税制度执行方面，中国联通对内部员工、内部办公等提供免费通信服务，未缴纳相关税款。中国联通部分补贴、福利费、工资薪酬1.26亿元未计入工资总额，未代扣代缴个人所得税。
　　湖南、上海、河北等公司对通信业务产生的积分5079万元漏缴营业税金及附加。联通华盛公司无偿使用集团其他关联公司的办公楼、营业厅等资产，未缴纳营业税金及附加。上海公司出租房屋未按从租计征办法申报缴纳房产税。山东公司顺价销售手机终端未缴纳增值税。
</t>
    <phoneticPr fontId="95" type="noConversion"/>
  </si>
  <si>
    <t>全球运营商今年语音与短信收入损失达140亿美元</t>
    <phoneticPr fontId="95" type="noConversion"/>
  </si>
  <si>
    <t>10月29日，据国外媒体报道，市场研究机构Juniper Research发布的最新报告称，2014年，受OTT服务提供商(如WhatsApp、Facebook和Skype等)抢夺市场影响，全球各地的网络运营商的语音和短信流量收入减少140亿美元，较2013年同比大降26%。
　　该报告发现，包括意大利、西班牙和英国在内的许多市场，移动运营商的语音业务收入已经下降至不到五年前的60%。报告认为，IM、VoIP和社交媒体是促成这一现象的主因，他们不仅给运营商造成收入损失，还增加了运营成本(由于信令业务规模扩大)。
　　M2M和大数据提供新的收入来源
　不过，该报告也指出了一些新的收入来源，预计它们有望在未来五年中为运营商创造超过660亿美元的累计收入。由此产生的收入可能远远高于主营业务收入的下降。
　　该报告的作者温莎·霍顿博士(DrWindsorHolden)表示：“在M2M(机器对机器)和移动支付等领域，运营商可以通过专注于提供全面的服务，而不是简单的连接实现可观的收入提升。”
　　运营商直接扣费服务
　　此外，该报告还建议运营商推行运营商直接扣费服务，在利润丰厚的移动内容领域保留一席之地，同时提高他们的分析软件，从消费者“大数据”中谋利。
　　该报告的其他调查结果包括：
　　如不优化，移动数据传输成本费用将在未来三年增长三倍以上。
　　NFV(网络功能虚拟化)解决方案的实施为运营商提供了节省专有软件成本和减少产品上市时间的潜力。
　　运营商可以通过引入价值更高的共享数据计划或将内容纳入包月计划提高核心收入。</t>
    <phoneticPr fontId="95" type="noConversion"/>
  </si>
  <si>
    <t>美FTC起诉电信运营商AT&amp;T故意降低消费者网速</t>
    <phoneticPr fontId="95" type="noConversion"/>
  </si>
  <si>
    <t>北京时间10月29日上午消息，美国联邦贸易委员会(FTC)周二起诉该国电信运营商AT&amp;T，指控该公司的无线子公司故意降低不限流量移动套餐用户的连接速度，以减少其使用量。
　　AT&amp;T向“无限数据计划”用户提供不限流量的移动套餐，但当用户在一个账单周期内的用户达到某一水平时，该公司会采取“节流”措施，降低数据的传输速度。FTC指控称，AT&amp;T并未就其节流措施向客户做出充分说明，从而对数百万客户造成了误导。FTC将这种行为视为欺诈。
　　FTC还表示，AT&amp;T对至少350万客户进行了数据速度节流，次数总计超过2,500万次，这些用户的数据传输速度降幅有时达80%-90%。
　　AT&amp;T未对FTC的指控作出回应。
　　AT&amp;T官方技术支持页面指出，“无限数据流量”套餐用户的使用量达到一定水平时确实会遭降速处理。</t>
    <phoneticPr fontId="95" type="noConversion"/>
  </si>
  <si>
    <t>西班牙低迷期仍注重ICT发展 明年投入2亿欧元促进ICT发展</t>
    <phoneticPr fontId="5" type="noConversion"/>
  </si>
  <si>
    <t>隶属于西班牙工业、能源和旅游部的互联网发展机构Red.es负责人塞萨尔·米拉莱斯日前称，2015年该机构拟投入超过2亿欧元用于消除该国的数字鸿沟。
米拉莱斯表示，预算中的大部分援助资金将来自于欧洲地区发展基金（ERDF），这些资金应在2015年12月31日前投入使用。米拉莱斯还表示，在政府整体削减公共开支的背景下，Red.es还是受到了国家预算的“善待”，显现了工业部对技术行业的承诺。
米拉莱斯称，西班牙“数字议程2020”的目标可顺利达成，目前已经完成119项建议措施中的12.6%，还有52.9%的措施正处于执行阶段，32.8%的措施仍在研发中。</t>
    <phoneticPr fontId="5" type="noConversion"/>
  </si>
  <si>
    <t>印度启动大城市公共区Wi-Fi计划</t>
    <phoneticPr fontId="5" type="noConversion"/>
  </si>
  <si>
    <t>印度政府正着手在百万人口城市的公共区域部署Wi-Fi网络服务。这是印度总理莫迪监督实施的“数字印度计划”（Digital India project）的一部分。
印度电信部（DoT）负责制订该计划的实施方案，其中包含针对私有运营商的许可证发放框架。印度的有线电视运营商和Hathway、Spectranet等独立的ISP都有机会获准提供Wi-Fi服务。
当前，印度仅在一些条件非常好的校园、购物中心和机场部署了Wi-Fi热点。而全球的许多城市已将基于Wi-Fi的网络覆盖至公交车站和地铁等公共区域，一些国际大城市甚至免费提供Wi-Fi接入，但DoT并不支持印度也采取免费的做法。DoT的一名高级官员表示，“我们将和电信运营商、ISP就达成目标的机制进行商讨。我们也将针对电信运营商制定一揽子策略，鼓励他们投资建设实现Wi-Fi覆盖的智慧城市。”
对于用户来说，部署Wi-Fi的最大好处在于他们将不必依靠电信网络或3G频段来获取数据服务。相较于需要铁塔、基站和频谱牌照的传统电信网络，Wi-Fi网络可在无需牌照的频带上免费提供服务。从世界范围来看，电信运营商正越来越多地将数据服务分流到Wi-Fi频段上以缓解自身的网络拥塞。Wi-Fi的缺点在于，如果网络安全措施不得当，公共网络系统上传输的数据就易被黑客入侵，安全威胁或数据泄露风险会增加。另外服务质量也需关注。电信运营商对分配给他们的频段有完全的控制权，因此能够确保一定的服务质量。而Wi-Fi服务是为大家共享的，因此，如果太多人同时通过一个Wi-Fi热点登录网络，比如在体育场馆或会堂内，可能会使网络陷入堵塞状态。</t>
    <phoneticPr fontId="5" type="noConversion"/>
  </si>
  <si>
    <t>埃及批准发放统一电信牌照 运营商可同时提供固/移动服务</t>
    <phoneticPr fontId="95" type="noConversion"/>
  </si>
  <si>
    <t>埃及政府日前批准发放统一电信牌照，首次为埃及运营商同时提供固定和移动网络服务扫清障碍，此举比预定时间晚了两个月。
根据此举措，埃及主导运营商埃及电信（Telecom Egypt）将首次提供移动网络服务，而埃及沃达丰（Vodafone Egypt）、埃及最大的移动公司Mobinil和埃及阿联酋电信（Etisalat Egypt）将开始提供固定网络接入服务。
据路透社报道，由于用户都转向移动网络和网页式通信，埃及电信力推统一牌照以阻止因日益下降的固定宽带使用率导致的业务下滑。5月，埃及电信同意支付25亿埃及镑（约合3.5亿美元）购买移动服务许可证，合约条款规定运营商将不能接受新的移动频率，包含覆盖4G （LTE）网络的频率。虽然统一牌照允许埃及移动运营商进入固定电话市场，但是固定网络服务需求的下降意味着，这一开放措施对无线运营商几乎毫无激励作用。
截至2014年6月底，埃及电信上半年收益逐渐增加，但是净利润同比下降，从2013年的17亿埃及镑（约合14.54亿元人民币）下降到15亿埃及镑。不过，在第二季度有改善迹象，净利润从2013年第二季度的8.95亿埃及镑同比增加，达10亿埃及镑。</t>
    <phoneticPr fontId="95" type="noConversion"/>
  </si>
  <si>
    <t>英国再投资开发统一物联网标准</t>
    <phoneticPr fontId="5" type="noConversion"/>
  </si>
  <si>
    <t>英国技术战略委员会日前宣布，向由英国电信、劳斯莱斯、处理器厂商ARM和军用品厂商BAE等40余家位于英国的公司组成的HyperCat联盟注资160万英镑，用于研发HyperCat标准，为物联网（IoT）开发一种通用规范。至此，该联盟共获得英国政府总额达800万英镑（包括前期的640万英镑）的资助。
该联盟称，正如蒂姆·伯纳斯-李以万维网规范释放了互联网的潜能一样，HyperCat标准将通过创建一个机器万维网充分释放物联网的潜能。该标准并不强迫每家公司使用同样的数据格式，而是用同一语言描述不同公司所持有的数据，协助开发人员找到与其具体需求相关的信息。该联盟称，这只是朝着开放的、国际化的物联网互操作性标准迈出的第一步。
目前，该联盟正在与其他国家的标准化组织合作推动对HyperCat的采纳，包括：美国的工业互联网联盟、信息社会高级开放标准组织（OASIS）、新加坡的春天集团，以及国际标准化组织/国际电工委员会第一联合技术委员会（ISO/IEC JTC1）。2015年，英国标准协会将正式发布HyperCat标准，届时该标准将成为一个独立的、公众可用的规范。
不过，寻求建立物联网标准的组织并非只有HyperCat联盟。2014年8月，三星、英特尔和戴尔公司支持成立了开放互联联盟；2013年12月，高通和LG公司支持成立了AllSeen联盟。</t>
    <phoneticPr fontId="5" type="noConversion"/>
  </si>
  <si>
    <t>日本拟解除SIM卡限制 消费者可带机转网</t>
    <phoneticPr fontId="95" type="noConversion"/>
  </si>
  <si>
    <t>据日本共同社10月29日报道，日本总务省日前基本决定，将要求手机运营商对2015年5月以后发售的夏季新品解除SIM限制，消费者无需购买新机就能使用其他运营商的通信服务。
在日本，不同的通讯公司的手机只能使用自己公司的SIM卡。这就是“SIM卡限制”。这也是各公司抓住客户的手段之一。如果能够解除SIM卡限制，即使不换手机也能使用其他价格便宜的手机。
总务省最快将在本周公布制度草案，把解除“SIM卡锁”规定为运营商的义务，计划在征集公众意见后于年内正式决定。此举可方便消费者带机转网至通信费更便宜的运营商。
根据新制度，除被怀疑以倒卖为目的等情况外，手机公司若无正当理由不能拒绝解除，否则将面临业务整改令。
美国苹果公司或于2015年秋发售新款“iPhone”，预计也将成为新制度的适用对象。</t>
    <phoneticPr fontId="95" type="noConversion"/>
  </si>
  <si>
    <t>板块PE（TTM 2014.10.31）</t>
    <phoneticPr fontId="73" type="noConversion"/>
  </si>
  <si>
    <t>C114讯 10月29日早间评论（马毅华）随着28日中国电信公布季度数据，中国三大运营商前三季度数据出齐，运营数据显示2014年将成为中国移动通信市场的一个重要分水岭，中国无线市场正从“新兴”步入“饱和”，“饱和市场的存量竞争”将成为中国电信市场的“新常态”。
2014年截至前三季度的运营数据显示：中国移动的移动电话用户数7.99亿，净增用户3200万；中国联通用户数2.97亿，净增用户1600万；中国电信用户1.82亿，净减用户400万；中国市场移动用户总计12.8亿，净增仅为4400万。
按照前三季度净增4400万估计，2014年全年无线净增仅为5500万；而对比去年同期，2013年前三季度用户净增9900万，全年净增1.24亿。2014年中国移动通信用户年度净增规模相对去年将大幅缩水一半以上，市场“饱”态尽显。
中国无线用户的年度净增峰值是在2012年达到的，当年3G净增1.06亿，2G净增0.29亿，总净增1.35亿，年末用户11.1亿；2013年市场略微显出拐点迹象，当年3G净增1.84亿，2G净减0.61亿，总净增1.24亿，总净增数字仍非常强劲，年末用户12.3亿。
虽然中国市场的“12.3亿”用户已经对应了“适龄人口的100%渗透率”，但各国电信市场的“市场饱和（净增大幅下降）”与“无线渗透率门限”的对应关系并无定律，大部分国家的净增势头并没有在“100%渗透率”时大幅逆转，很多市场的拐点要到渗透率120%甚至140%以上才会出现。
中国市场在渗透率100%前就出现了净增趋势的显著减弱，一方面说明中国电信市场的巨大不均衡性，一国贫富差距越大，其农村市场在越低于渗透率100%的位置就会饱和，整体市场也相应会在渗透率越低时饱和；另外一个可能则是中国移动电话用户规模数据被低估了，有市场人士认为运营商在过去有可能低报了相当规模的2G用户，实际渗透率已经越过了100%。
总而言之，今年中国无线年度净增用户的大幅缩水，明确地意味着以往一直以“新兴”为标签的中国市场正在步入“饱和”，市场竞争将越来越在存量用户之间展开，“饱和市场的存量竞争”将成为“新常态”。预计到2016年，中国市场年度净增将降到存量的2%以下（2013年是10%，2014年是4%），中国市场将成为完全的饱和市场。
2014年不仅是“新常态”的第一年，也是中国4G规模商用的第一年，对中国4G的观察也需放到“新常态”的框架下。中国移动前三季度4G/3G共净增9400万，而总净增只有3200万，其差额就意味着2G大幅净减了6200万，用户主要在各网存量间转移。
今年前9个月，中国移动考虑季节波动后的每月净增基本均匀，某个月若4G/3G用户净增幅度大，则该月2G净减幅度也大，“4G/3G净增”与“2G净减”呈明显的“负互补关系”；同时，从1月到9月，随着4G每月净增扩大（从2月的100万扩大到9月的1100万），3G每月净增则相应缩小（从1月1400万缩小到9月的200万），“4G净增”与“3G净增”呈明显的“替代关系”。
上述数字关系就是“饱和市场中存量竞争”的典型约束关系：第一，4G/3G与2G互相“负互补”，任何4G/3G的靓丽增长就意味着2G的大幅萎缩；第二，4G增长与3G增长互相“替代”，大幅推进4G本质上等于大幅分流3G，运营商对4G的战略判断本质上就是对自身3G潜力判断的映像。因此，在未来的中国市场，如果4G数据越强劲，则不仅意味着2G越衰退，还意味着3G数据越惨淡。
当前中国市场3G渗透率仅为39%，3G用户5亿，而2G用户仍有7.5亿之巨。中国三大运营商在3G用户规模上的比例关系是“移动50%、联通30%、电信20%”，在2G上的比例关系是“移动70%、联通20%、电信10%”。3G时代，中国联通和中国电信的3G具有优势，整体上对中国移动呈现“抢用户”的态势，3G格局相对2G格局的极度失衡有所扭转。
但进入4G时代，三大运营商的3G/4G网络重回均势，如果中国移动能用其3G/4G顺利承接其2G存量，守住其2G存量不流失，那么中国移动的市场份额可持续稳守六成以上，市场地位仍无可撼动；而相对应的，只拥有占市场30%的2G存量的中国联通和中国电信则将后续乏力，在市场上将找不到支撑其4G/3G继续发展的足够用户资源。
因此，影响未来中国无线市场格局的最重要因素就是7.5亿2G用户的走向，至于谁的4G数字更漂亮则意义不大。对中国移动来说，4G数字是重要的，因为中国移动4G的主要战略任务就是要承接其2G，特别要尽快承接其中的高ARPU值用户；但对中国联通和中国电信来说，4G数字并不重要，如果其4G增长主要通过分流其原有3G取得，而3G增长又得不到新2G资源的补充，则4G数字越漂亮，其“花大代价把自身存量3G翻新成4G”的运营就越得不偿失。
当前中国7.5亿2G用户正在以每月千万数量级规模从2G中释出。中国移动正以“积极的4G”直接或者间接（通过3G转接）承接这部分用户，每月承接能力已经达到千万数量级。而“就算明天发FDD牌照，暂时也无法以4G领先对手”的中国联通和中国电信则必须尽快以“更积极的3G”来争取这部分用户，尽快将语音边际价格推至接近免费（即将语音资费形态推至接近“固定价格、无限语音”），尽快降低非重度数据消费套餐中的流量价格，形成3G套餐竞争力的绝对领先，吸引从2G（包括对手的3G）释出的用户转入其3G，进一步巩固3G，为未来4G发展打好基础。
用“更激进的语音资费、更积极的数据资费”争取用户的机会窗只会开放1年多时间，由于中国移动目前对语音业务的依赖太大，短期无法在语音资费竞争上强硬反击。中国移动每年有超过1亿规模的2G用户转化能力，2年后中国移动也将转变为以4G/3G为主导的运营商，对语音业务的依赖显著减弱，那时无论对手再采取什么竞争手段，中国移动都有能力对等应对，“攻防代价极不对称”的机会窗将随之关闭。
美国成熟市场的四大运营商，两强两弱，两较弱的T-Mobile和Sprint面对不断丢失市场份额的情况，只能以更激进的竞争手段应对，使用户回流，先务实稳住规模，然后再务虚其他。这是电信业规模经济的特征使然，没有别的办法，即使孙正义当老板的Sprint也一样，甚至Sprint在孙正义指挥下在价格竞争上还更为激进。在强者愈强的市场上，弱势运营商想追近差距却不急于积极竞争，或是监管者想让格局更均衡却阻止竞争更积极，这些反而才是比较奇怪的事情。</t>
    <phoneticPr fontId="5" type="noConversion"/>
  </si>
  <si>
    <t>10月31日消息 日前，国美，分享等与中移动签约的虚商宣布，1705号段支持4G网络，并将于12月左右开始预约发售。这也意味着中移动将自己还在建设当中的4G网络资源开放给了虚拟运营商，供其使用。
这虽然令众多业内人士感到震惊，均表示没想到中移动会这么早就将4G网络资源开放给虚商，但这也尚在情理之中。
开放4G网络 尚在情理之中
其实，中移动负责转售业务相关工作的人员今年在多个场合均表示过中移动会将4G网络开放给虚商使用。但当时，大多数人并未意识到这一开放会来得这么快。
早在今年MAE上，中国移动市场部副总经理徐刚便公开表示，中国移动正积极开放的迎接虚拟运营商进入到电信市场，并为虚拟运营商提供满足不同需求的系统接入模式，开放全网能力，为虚拟运营商提供优质的服务。尤其是网络方面，中移动将向合作伙伴提供所有的网络能力，不仅是2G，3G，甚至是中移动正在建设中的4G。
而今年，中移动快人一步的4G建设，4G用户的高速增长，也为中移动向虚商开放4G网络提供了保障。据中移动预计今年可建成70万4G基站，基本可实现覆盖全国。截至9月底，中移动基站数量便已达到了50万站，覆盖全国300多城市。
同时，移动通信用户正越来越快的向4G网络迁移，中移动目前4G用户数量已经超过2千万户，并在迅速增长。这一势头已经使得电信，联通在财报中都不得不写到由于竞争对手4G商用影响造成了自己用户数量增长缩水，用户流失，收入下降。
可以说，中移动在4G上，无论是网络，宣传，还是用户数量等均占据了先机，掌控了市场节奏。此次，率先向虚商开放4G能力，进一步将电信，联通逼入窘境。
博弈4G 电信紧跟 联通妥协
早在4G发牌前，中移动便开始了4G宣传攻势，并在发牌后，进一步加强了宣传力度。这使得3G制式不占优的电信不得不紧紧跟住移动的步伐，不能赶上至少不可以拉下太远。几乎与移动前后脚就开始发布天翼4G品牌并进行宣传。
而联通则由于3G网络投入巨大，HSPA+42M高速网络优势明显，并不太想在投入4G建设。这从联通高管在公开场合讲话的变化就可以看出。从最早的不会大力投入4G建设，仍以全国升级HSPA+网络为主，变为现在联通双4G，3G/4G一体化等口号。
用户的流失，一线人员面对客户是不是4G的询问的无奈，逼迫电信，联通被移动牵着鼻子，按照移动的脚步开始大规模建设4G网络。
4G网络开放给虚商 电信，联通更加艰难
而此时，中移动突然将4G网络资源提供给虚商使用，电信，联通未来更加艰难。与移动一样，电信，联通也曾表示过，自己会将包括4G网络在内的所有网络资源开放给虚商。
众所周知，随着互联网，移动互联网冲击，运营商最为宝贵的资源，能体现最核心竞争能力的无疑是自身的网络。从今年起，三大运营商才开始大规模建设的4G网络更是这一核心的核心。
相较于中移动在4G上的快马加鞭，中电信，中联通则只能说是小步慢跑般的跟随。中移动开放4G给虚商后。在4G上本就处于弱势的电信，联通，将更加艰难。
这意味着，未来，电信，联通不仅面临着中移动这一老对手在4G上的竞争，还将面临同样采用中移动4G网络的十余家虚商的竞争。
相对于中移动，虚商利用4G网络可在更多细分领域提供服务，进一步加深了4G上的竞争程度。
如分享通信执行总裁康志斌介绍，分享通信将陆续推出丰富的4G业务，满足企业级用户的多样化需求，在面向企业客户的“集节号”服务、面向教育市场的“绿色手机”业务、面向企业家的10039球学会领域，都将率先实现4G的服务能力。分享通信此前刚刚发布了基于“客户纽带运营商”定位的“集节号工作手机”，在细分市场方面进行了多项创新并在金融、教育、航空等领域与领军企业签署合作协议。
此外，中移动已经向虚商开放了4G网络能力，电信，联通在4G网络未实现全国性覆盖，用户增长缓慢的背景下，4G能力如何向虚商开放，何时向虚商开放也成为另一难题。</t>
    <phoneticPr fontId="95" type="noConversion"/>
  </si>
  <si>
    <t>知情人士透露，中国移动将提前启动TD-LTE网络第三期建站工程建设，计划年底建成70万个4G基站，远高于预期的50万个基站。中国移动希望以此实现全国城市及县城城区、重点乡镇的连续覆盖。
已建成50万个基站
由于起步早，中国移动4G基站数量上一直领先，并不断加大基站建设的广度、加快建设的速度。
最新的消息显示，根据中国移动规划，今年整体投资规模将超过2400亿元。截至9月30日，中国移动4G网络已建成超过50万个4G基站，覆盖全国300多个城市。
提前启动TD-LTE三期工程
据悉，中国移动的TD-LTE三期工程将继续增强网络覆盖和系统容量，重点放在农村市场，将东部发达省份的乡镇和政府村也纳入4G网络覆盖范围；同时，移动宽带服务开始延伸到农村，真正实现4G下乡。
伴随智能手机价格的下降与普及，农村地区手机用户上网逐渐占据主导地位。据中国移动2013年中国东、中、西部几个典型省份的网络数据显示，农村用户平均占比49%，比例较高的省份达58%；数据流量平均占比39%，比例高的省份达到47%；从数据流量增长速度上看，样本省份平均达115%，远超城市40%-80%的增长水平。
以湖北为例，目前全省4G基站数已超过27000个。今年3月湖北移动率先完成乡镇以上4G网络全面覆盖，年底将实现京广、沪汉蓉、武九、武康/襄渝4条高速客运铁路4G网络全覆盖。自2011年起，湖北移动累计投入数亿元用于农村宽带建设，完成近5000个村村通无线宽带站点的建设，网络容量超过40万个端口，满足了近8万名农村用户的宽带上网需求。
三大运营商4G差距大
持续、大规模的基站网络建设，促使中国移动4G用户数量遥遥领先于电信和联通，逐步回归2G时代的美好时光。2014年中国移动计划发展5000万4G用户。原本看似激进的50万个4G基站建网任务已完成，年初制定的发展5000万4G用户的目标也可以轻松实现。
据日前中国移动正式发布的前三季度财报，截至2014年9月30日，中国移动4G用户总数达4095万户，单季度增长2701万户，增幅达194%。这些4G用户均为实打实的手机用户。而中联通新增移动用户1402万，中国电信则流失移动用户534万。相比之下，中国移动4G优势明显，强势运营商的角色重新建立起来。中国移动更将2016年用户目标设定为3亿。
面对中国移动猛烈的4G攻势，其他两大运营商均遭遇用户危机，开始出现增长下滑甚至流失。根据中国电信最新公布的数据，其9月移动用户增101万，3G用户增202万，比之前用户数连续下滑的日子总算有所好转。</t>
    <phoneticPr fontId="95" type="noConversion"/>
  </si>
  <si>
    <t>2014年中国国际信息通信展览会”近日在北京隆重召开。来自世界各地的近500家企业，展示了新一代信息技术、宽带网络建设等新产品和新技术。
以大数据、云计算、物联网和移动互联网为代表的大智移云时代的到来，对我国宽带通信网络基础设施建设、产业变革和技术创新发展提出了新的挑战。在本次展会上，三大运营商，各大设备商等纷纷展出了其在宽带网络建设方面的新思路及最新技术成果。
超高速光网络构建宽带中国
“宽带中国”战略快速推进，运营商们大力开展宽带网络建设。在通信展上，三大电信运营商展示了其在加强光纤网络建设、提高宽带网络接入速率、改善和提升用户体验等方面的成果。其中，中国电信展示的“悦me”系列，以智能终端和智能应用为核心，以光宽带为接入方式，为家庭用户提供影音娱乐、民生应用和智能网关应用等3类服务。用户通过“悦me”智能网关，可使用智能手机远程控制智能家居设备，还能实现宽带提速、离线下载和安全控制等功能。
随着“宽带中国2014专项行动”的启动，以及4G商用时代的开启，传统的模式已经无法应对大数据的大带宽和高速率流量需求，全光网的现实需求迫在眉睫，光通信向更高速率和更大容量方向演进和发展。100G等超高速宽带网络的部署力度不断加大，三大运营商都在加快100G系统在干线网络上的规模应用。同时，随着三大运营商将400G路由器的部署提上日程，设备提供商们也在加大高性能网络设备的研发生产力度，不断提高产品的基础性能和服务质量，为宽带建设提供有力的基础支撑和质量保障。在本次通信展上，中兴通讯对超宽带接入、骨干承载网、模块化数据中心、数据智能网等新概念进行了展示。华为展示了宽带智慧经营整体解决方案和商业成果及超宽带最新的技术进展：FTTx平台、运营级路由器、400G频谱效率提升技术。
烽火通信展示的TWDM PON将实现Gbit/s到家。据烽火通信售前技术支持师魏尧介绍，TWDM PON可利用8个波长实现4路XG-PON在同一个ODN中叠加，总宽带可实现下行40G、上行10G，将于2015年第四季度完成样机开发。PtP WDM PON单波具有1G/2.5G速率，系统拥有32个波，可进一步扩展至80波，同时，具有带宽独享、业务隔离、适用于基站回传、可兼容1G/10G PON/P2P光接入的优点。TWDM PON与PtP WDM PON比翼齐飞，将平滑构建未来高速接入网。同时，上海贝尔展示了超高速宽带接入方案。在向G速宽带接入迈进的过程中，上海贝尔已经针对各项主要接入手段实现了G速接入。在主流厂商的推动下，全球接入市场将迈入G速超宽带时代。
光棒纤缆一体化发挥产业链优势
本次展会上新型光纤的展出引人注目，通鼎光电展出了低损耗G.652D光纤、低损耗G.657.A2光纤。长飞公司展出了面向下一代网络需求的大有效面积G.654单模光纤，用于数据中心的抗弯曲OM3/OM4多模光纤等。亨通光电展出的G.657.B3光纤产品亮点突出：杰出的抗弯曲特性，具备与G.657.B2、A2以及G.652D全面兼容的优异特性。光纤厂家正不断致力于研究新技术及新型光纤产品，以满足光网络对光纤传输的新需求。
国内光纤预制棒一般水平只能达到直径150mm，长度2m左右，拉丝长度仅在2000km左右。据亨通光电总工程师薛梦驰透露，亨通光电展出的大尺寸光纤预制棒直径可达200mm，长度可达6m，其拉丝长度可达到11000km以上。通过应用大尺寸光棒可避免因为频繁更换光纤预制棒而进行反复调试参数对产品质量、生产稳定性产生的影响，并可达到节约成本、节能减排的目的。
通鼎光电展出的配线引入光缆系列、圆形光缆系列、室内综合布线用光缆系列、数据缆系列，RRH无线射频拉远光电混合缆等光缆系列备受关注。
高速数据光缆将适用于未来宽带网络建设，从本次展会看，主流光通信厂商在高速数据光缆领域均已展开布局。
此外，光纤厂家并不仅仅局限于单独的光纤、光缆或电缆产品，而是致力打造光纤预制棒-光纤-光缆一体化格局，从而充分发挥产业链优势。
G.fast技术进步为光铜互补格局带来突破
在有线通信建设中，“光进铜退”的节奏仍需把握，需充分挖掘现有铜线的价值。“光铜互补”可发挥既有资源的效能，也有利于运营商降低改造成本，成为运营商中期宽带建设的重要思路。据悉，华为已于日前宣布与北欧电信运营商TeliaSonera成功完成基于G.fast铜线接入宽带技术的实验，基于此技术，TeliaSonera可为现有铜线网络的终端用户提供高达1Gbit/s的带宽。
在通信展上，烽火通信展示的宽带接入解决方案在接入方式层面，针对企业客户提供有线接入方案，以光纤接入为主，兼顾既有的铜缆资源，具备高带宽、灵活组网，安全可靠、节省资源、绿色节能、便于统一管理与维护的特点。根据用户现有的网络和建设目标，可以灵活选择FTTx实现方案；配合终端完美实现包含家庭安防、智能家居等家庭业务的扩展。
上海贝尔展示了“G速宽带，睿智生活”全面解决方案，基于铜线的改造升级，VDSL2/G.fast不断刷新铜线速率，使铜线也能达到1Gbit/s以上传输速率矢量化技术应用；贝尔实验室推广的XG.fast技术更是将铜线接入的速率提升到10Gbit/s的级别；针对办公大楼端到端无源局域网解决方案，包括大容量汇聚设备，OLT以及基于GPON技术的丰富ONT等，可实现包括POE、反向供电、远程智能管理等功能，从而实现G速光纤大楼。FTTH的规模普及为超宽带网络的规模应用奠定基础，然而运营商对于成本层面的考量也需要多种接入方式并存，近两年来，基于铜线网络的改造升级而实现提速目标成为运营商的一大选择。G.fast技术的进步为铜线光纤互补格局带来突破。</t>
    <phoneticPr fontId="5" type="noConversion"/>
  </si>
  <si>
    <t>光通信产业三大趋势落地有声</t>
    <phoneticPr fontId="5" type="noConversion"/>
  </si>
  <si>
    <t>无线渐趋饱和竞争 移动4G向虚商开放</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</si>
</sst>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yyyy\-mm;@"/>
    <numFmt numFmtId="177" formatCode="0.0_);[Red]\(0.0\)"/>
    <numFmt numFmtId="178" formatCode="0.0%"/>
    <numFmt numFmtId="179" formatCode="###,###,##0.000"/>
    <numFmt numFmtId="180" formatCode="yyyy\-mm\-dd;@"/>
    <numFmt numFmtId="181" formatCode="#,##0.0000_ ;\-#,##0.0000\ "/>
    <numFmt numFmtId="182" formatCode="000000"/>
    <numFmt numFmtId="183" formatCode="###,###,##0.00"/>
    <numFmt numFmtId="184" formatCode="yyyy/m/d;@"/>
    <numFmt numFmtId="185" formatCode="yyyy\-m\-d;@"/>
    <numFmt numFmtId="186" formatCode="###,###,###,###,##0.00_ "/>
    <numFmt numFmtId="187" formatCode="###,###,###,###,##0_ "/>
    <numFmt numFmtId="188" formatCode="yyyy/mm/dd"/>
    <numFmt numFmtId="189" formatCode="yyyy\-mm\-dd"/>
  </numFmts>
  <fonts count="101">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b/>
      <sz val="10"/>
      <name val="宋体"/>
      <family val="3"/>
      <charset val="134"/>
    </font>
    <font>
      <b/>
      <sz val="10"/>
      <name val="Calibri"/>
      <family val="2"/>
    </font>
    <font>
      <sz val="10"/>
      <name val="Calibri"/>
      <family val="2"/>
    </font>
    <font>
      <sz val="10"/>
      <color indexed="9"/>
      <name val="宋体"/>
      <family val="3"/>
      <charset val="134"/>
    </font>
    <font>
      <sz val="10"/>
      <color indexed="9"/>
      <name val="Calibri"/>
      <family val="2"/>
    </font>
    <font>
      <b/>
      <sz val="10"/>
      <color indexed="9"/>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1"/>
      <name val="仿宋_GB2312"/>
      <family val="3"/>
      <charset val="134"/>
    </font>
    <font>
      <sz val="12"/>
      <color indexed="16"/>
      <name val="宋体"/>
      <family val="3"/>
      <charset val="134"/>
    </font>
    <font>
      <b/>
      <sz val="12"/>
      <color indexed="16"/>
      <name val="仿宋_GB2312"/>
      <family val="3"/>
      <charset val="134"/>
    </font>
    <font>
      <sz val="10"/>
      <color indexed="10"/>
      <name val="Calibri"/>
      <family val="2"/>
    </font>
    <font>
      <sz val="10"/>
      <color indexed="10"/>
      <name val="宋体"/>
      <family val="3"/>
      <charset val="134"/>
    </font>
    <font>
      <sz val="9"/>
      <name val="宋体"/>
      <family val="3"/>
      <charset val="134"/>
    </font>
    <font>
      <sz val="11"/>
      <name val="宋体"/>
      <family val="3"/>
      <charset val="134"/>
    </font>
    <font>
      <sz val="12"/>
      <name val="宋体"/>
      <family val="3"/>
      <charset val="134"/>
    </font>
    <font>
      <b/>
      <sz val="12"/>
      <color indexed="9"/>
      <name val="仿宋_GB2312"/>
      <family val="3"/>
      <charset val="134"/>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0"/>
      <color indexed="64"/>
      <name val="宋体"/>
      <family val="3"/>
      <charset val="134"/>
    </font>
    <font>
      <b/>
      <sz val="11"/>
      <name val="楷体_GB2312"/>
      <family val="3"/>
      <charset val="134"/>
    </font>
    <font>
      <sz val="9"/>
      <name val="宋体"/>
      <family val="3"/>
      <charset val="134"/>
    </font>
    <font>
      <sz val="12"/>
      <name val="宋体"/>
      <family val="3"/>
      <charset val="134"/>
    </font>
    <font>
      <b/>
      <sz val="10"/>
      <name val="宋体"/>
      <family val="3"/>
      <charset val="134"/>
    </font>
    <font>
      <sz val="12"/>
      <name val="宋体"/>
      <family val="3"/>
      <charset val="134"/>
    </font>
    <font>
      <sz val="11"/>
      <color theme="1"/>
      <name val="宋体"/>
      <family val="3"/>
      <charset val="134"/>
      <scheme val="minor"/>
    </font>
    <font>
      <sz val="10"/>
      <color rgb="FFFF0000"/>
      <name val="Calibri"/>
      <family val="2"/>
    </font>
    <font>
      <sz val="10"/>
      <color rgb="FFFF0000"/>
      <name val="宋体"/>
      <family val="3"/>
      <charset val="134"/>
    </font>
    <font>
      <sz val="12"/>
      <color rgb="FFFF0000"/>
      <name val="Calibri"/>
      <family val="2"/>
    </font>
    <font>
      <b/>
      <sz val="11"/>
      <color theme="0"/>
      <name val="Calibri"/>
      <family val="2"/>
    </font>
    <font>
      <sz val="10"/>
      <name val="宋体"/>
      <family val="3"/>
      <charset val="134"/>
      <scheme val="minor"/>
    </font>
    <font>
      <b/>
      <sz val="11"/>
      <name val="仿宋_GB2312"/>
      <family val="3"/>
      <charset val="134"/>
    </font>
    <font>
      <sz val="12"/>
      <color theme="0"/>
      <name val="Calibri"/>
      <family val="2"/>
    </font>
    <font>
      <sz val="9"/>
      <name val="Calibri"/>
      <family val="2"/>
    </font>
    <font>
      <b/>
      <sz val="10"/>
      <name val="仿宋_GB2312"/>
      <family val="3"/>
      <charset val="134"/>
    </font>
    <font>
      <sz val="10"/>
      <color theme="0"/>
      <name val="Calibri"/>
      <family val="2"/>
    </font>
    <font>
      <sz val="10"/>
      <color theme="1"/>
      <name val="宋体"/>
      <family val="3"/>
      <charset val="134"/>
      <scheme val="minor"/>
    </font>
    <font>
      <b/>
      <sz val="10"/>
      <color theme="0"/>
      <name val="Calibri"/>
      <family val="2"/>
    </font>
    <font>
      <b/>
      <sz val="10"/>
      <name val="宋体"/>
      <family val="3"/>
      <charset val="134"/>
      <scheme val="minor"/>
    </font>
    <font>
      <sz val="10"/>
      <color theme="1"/>
      <name val="宋体"/>
      <family val="2"/>
      <charset val="134"/>
      <scheme val="minor"/>
    </font>
    <font>
      <sz val="10"/>
      <color indexed="10"/>
      <name val="宋体"/>
      <family val="3"/>
      <charset val="134"/>
      <scheme val="minor"/>
    </font>
    <font>
      <b/>
      <sz val="10"/>
      <color theme="0"/>
      <name val="宋体"/>
      <family val="3"/>
      <charset val="134"/>
    </font>
    <font>
      <b/>
      <sz val="11"/>
      <color theme="0"/>
      <name val="宋体"/>
      <family val="3"/>
      <charset val="134"/>
    </font>
    <font>
      <sz val="9"/>
      <name val="宋体"/>
      <family val="3"/>
      <charset val="134"/>
    </font>
    <font>
      <sz val="10"/>
      <color rgb="FF000000"/>
      <name val="宋体"/>
      <family val="3"/>
      <charset val="134"/>
    </font>
    <font>
      <sz val="11"/>
      <color rgb="FF000000"/>
      <name val="宋体"/>
      <family val="2"/>
      <charset val="134"/>
    </font>
    <font>
      <b/>
      <sz val="9"/>
      <color rgb="FFFF0000"/>
      <name val="Calibri"/>
      <family val="2"/>
    </font>
    <font>
      <sz val="10"/>
      <color theme="0"/>
      <name val="宋体"/>
      <family val="2"/>
      <charset val="134"/>
      <scheme val="minor"/>
    </font>
    <font>
      <sz val="10"/>
      <color theme="0"/>
      <name val="宋体"/>
      <family val="3"/>
      <charset val="134"/>
      <scheme val="minor"/>
    </font>
  </fonts>
  <fills count="3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9"/>
        <bgColor indexed="64"/>
      </patternFill>
    </fill>
    <fill>
      <patternFill patternType="solid">
        <fgColor indexed="40"/>
        <bgColor indexed="64"/>
      </patternFill>
    </fill>
    <fill>
      <patternFill patternType="solid">
        <fgColor indexed="48"/>
        <bgColor indexed="64"/>
      </patternFill>
    </fill>
    <fill>
      <patternFill patternType="solid">
        <fgColor indexed="63"/>
        <bgColor indexed="64"/>
      </patternFill>
    </fill>
    <fill>
      <patternFill patternType="solid">
        <fgColor indexed="12"/>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4" tint="-0.499984740745262"/>
        <bgColor indexed="64"/>
      </patternFill>
    </fill>
    <fill>
      <patternFill patternType="solid">
        <fgColor theme="0"/>
        <bgColor indexed="64"/>
      </patternFill>
    </fill>
    <fill>
      <patternFill patternType="solid">
        <fgColor rgb="FFFBFBFB"/>
        <bgColor indexed="64"/>
      </patternFill>
    </fill>
    <fill>
      <patternFill patternType="solid">
        <fgColor rgb="FFADADAD"/>
        <bgColor indexed="64"/>
      </patternFill>
    </fill>
    <fill>
      <patternFill patternType="solid">
        <fgColor theme="3"/>
        <bgColor indexed="64"/>
      </patternFill>
    </fill>
    <fill>
      <patternFill patternType="solid">
        <fgColor theme="3" tint="0.79998168889431442"/>
        <bgColor indexed="64"/>
      </patternFill>
    </fill>
    <fill>
      <patternFill patternType="solid">
        <fgColor rgb="FFFFFFFF"/>
        <bgColor rgb="FF000000"/>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medium">
        <color indexed="64"/>
      </top>
      <bottom style="thin">
        <color theme="3"/>
      </bottom>
      <diagonal/>
    </border>
    <border>
      <left/>
      <right/>
      <top style="medium">
        <color indexed="64"/>
      </top>
      <bottom style="thin">
        <color theme="3"/>
      </bottom>
      <diagonal/>
    </border>
    <border>
      <left style="thin">
        <color theme="3"/>
      </left>
      <right/>
      <top style="medium">
        <color indexed="64"/>
      </top>
      <bottom style="thin">
        <color theme="3"/>
      </bottom>
      <diagonal/>
    </border>
    <border>
      <left style="thin">
        <color theme="3"/>
      </left>
      <right style="thin">
        <color theme="3"/>
      </right>
      <top style="medium">
        <color indexed="64"/>
      </top>
      <bottom/>
      <diagonal/>
    </border>
    <border>
      <left/>
      <right style="thin">
        <color theme="3"/>
      </right>
      <top/>
      <bottom/>
      <diagonal/>
    </border>
    <border>
      <left style="thin">
        <color theme="3"/>
      </left>
      <right/>
      <top/>
      <bottom/>
      <diagonal/>
    </border>
    <border>
      <left style="thin">
        <color rgb="FF1F497D"/>
      </left>
      <right style="thin">
        <color rgb="FF1F497D"/>
      </right>
      <top style="thin">
        <color rgb="FF1F497D"/>
      </top>
      <bottom/>
      <diagonal/>
    </border>
    <border>
      <left style="thin">
        <color rgb="FF1F497D"/>
      </left>
      <right style="thin">
        <color rgb="FF1F497D"/>
      </right>
      <top style="thin">
        <color rgb="FF1F497D"/>
      </top>
      <bottom style="thin">
        <color rgb="FF1F497D"/>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6">
    <xf numFmtId="0" fontId="0" fillId="0" borderId="0"/>
    <xf numFmtId="0" fontId="4" fillId="0" borderId="0"/>
    <xf numFmtId="0" fontId="4" fillId="0" borderId="0"/>
    <xf numFmtId="0" fontId="52" fillId="0" borderId="0"/>
    <xf numFmtId="0" fontId="52" fillId="0" borderId="0"/>
    <xf numFmtId="0" fontId="4" fillId="0" borderId="0"/>
    <xf numFmtId="0" fontId="52" fillId="0" borderId="0"/>
    <xf numFmtId="0" fontId="9" fillId="0" borderId="0"/>
    <xf numFmtId="0" fontId="9" fillId="0" borderId="0"/>
    <xf numFmtId="0" fontId="9" fillId="0" borderId="0"/>
    <xf numFmtId="0" fontId="9" fillId="0" borderId="0"/>
    <xf numFmtId="0" fontId="26" fillId="0" borderId="0"/>
    <xf numFmtId="0" fontId="6" fillId="2" borderId="0" applyNumberFormat="0" applyBorder="0" applyAlignment="0" applyProtection="0">
      <alignment vertical="center"/>
    </xf>
    <xf numFmtId="0" fontId="54" fillId="2"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6" fillId="4" borderId="0" applyNumberFormat="0" applyBorder="0" applyAlignment="0" applyProtection="0">
      <alignment vertical="center"/>
    </xf>
    <xf numFmtId="0" fontId="54" fillId="4" borderId="0" applyNumberFormat="0" applyBorder="0" applyAlignment="0" applyProtection="0">
      <alignment vertical="center"/>
    </xf>
    <xf numFmtId="0" fontId="6" fillId="2" borderId="0" applyNumberFormat="0" applyBorder="0" applyAlignment="0" applyProtection="0">
      <alignment vertical="center"/>
    </xf>
    <xf numFmtId="0" fontId="54" fillId="2" borderId="0" applyNumberFormat="0" applyBorder="0" applyAlignment="0" applyProtection="0">
      <alignment vertical="center"/>
    </xf>
    <xf numFmtId="0" fontId="6" fillId="5" borderId="0" applyNumberFormat="0" applyBorder="0" applyAlignment="0" applyProtection="0">
      <alignment vertical="center"/>
    </xf>
    <xf numFmtId="0" fontId="54" fillId="5"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6" fillId="7" borderId="0" applyNumberFormat="0" applyBorder="0" applyAlignment="0" applyProtection="0">
      <alignment vertical="center"/>
    </xf>
    <xf numFmtId="0" fontId="54" fillId="7" borderId="0" applyNumberFormat="0" applyBorder="0" applyAlignment="0" applyProtection="0">
      <alignment vertical="center"/>
    </xf>
    <xf numFmtId="0" fontId="6" fillId="8" borderId="0" applyNumberFormat="0" applyBorder="0" applyAlignment="0" applyProtection="0">
      <alignment vertical="center"/>
    </xf>
    <xf numFmtId="0" fontId="54" fillId="8" borderId="0" applyNumberFormat="0" applyBorder="0" applyAlignment="0" applyProtection="0">
      <alignment vertical="center"/>
    </xf>
    <xf numFmtId="0" fontId="6" fillId="9" borderId="0" applyNumberFormat="0" applyBorder="0" applyAlignment="0" applyProtection="0">
      <alignment vertical="center"/>
    </xf>
    <xf numFmtId="0" fontId="54" fillId="9" borderId="0" applyNumberFormat="0" applyBorder="0" applyAlignment="0" applyProtection="0">
      <alignment vertical="center"/>
    </xf>
    <xf numFmtId="0" fontId="6" fillId="7" borderId="0" applyNumberFormat="0" applyBorder="0" applyAlignment="0" applyProtection="0">
      <alignment vertical="center"/>
    </xf>
    <xf numFmtId="0" fontId="54" fillId="7" borderId="0" applyNumberFormat="0" applyBorder="0" applyAlignment="0" applyProtection="0">
      <alignment vertical="center"/>
    </xf>
    <xf numFmtId="0" fontId="6" fillId="6" borderId="0" applyNumberFormat="0" applyBorder="0" applyAlignment="0" applyProtection="0">
      <alignment vertical="center"/>
    </xf>
    <xf numFmtId="0" fontId="54" fillId="6"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8" borderId="0" applyNumberFormat="0" applyBorder="0" applyAlignment="0" applyProtection="0">
      <alignment vertical="center"/>
    </xf>
    <xf numFmtId="0" fontId="55" fillId="8" borderId="0" applyNumberFormat="0" applyBorder="0" applyAlignment="0" applyProtection="0">
      <alignment vertical="center"/>
    </xf>
    <xf numFmtId="0" fontId="27" fillId="9" borderId="0" applyNumberFormat="0" applyBorder="0" applyAlignment="0" applyProtection="0">
      <alignment vertical="center"/>
    </xf>
    <xf numFmtId="0" fontId="55" fillId="9" borderId="0" applyNumberFormat="0" applyBorder="0" applyAlignment="0" applyProtection="0">
      <alignment vertical="center"/>
    </xf>
    <xf numFmtId="0" fontId="27" fillId="7" borderId="0" applyNumberFormat="0" applyBorder="0" applyAlignment="0" applyProtection="0">
      <alignment vertical="center"/>
    </xf>
    <xf numFmtId="0" fontId="55" fillId="7"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3" borderId="0" applyNumberFormat="0" applyBorder="0" applyAlignment="0" applyProtection="0">
      <alignment vertical="center"/>
    </xf>
    <xf numFmtId="0" fontId="55" fillId="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11" borderId="0" applyNumberFormat="0" applyBorder="0" applyAlignment="0" applyProtection="0">
      <alignment vertical="center"/>
    </xf>
    <xf numFmtId="0" fontId="55" fillId="11" borderId="0" applyNumberFormat="0" applyBorder="0" applyAlignment="0" applyProtection="0">
      <alignment vertical="center"/>
    </xf>
    <xf numFmtId="0" fontId="27" fillId="12" borderId="0" applyNumberFormat="0" applyBorder="0" applyAlignment="0" applyProtection="0">
      <alignment vertical="center"/>
    </xf>
    <xf numFmtId="0" fontId="55" fillId="12" borderId="0" applyNumberFormat="0" applyBorder="0" applyAlignment="0" applyProtection="0">
      <alignment vertical="center"/>
    </xf>
    <xf numFmtId="0" fontId="27" fillId="13" borderId="0" applyNumberFormat="0" applyBorder="0" applyAlignment="0" applyProtection="0">
      <alignment vertical="center"/>
    </xf>
    <xf numFmtId="0" fontId="55" fillId="1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14" borderId="0" applyNumberFormat="0" applyBorder="0" applyAlignment="0" applyProtection="0">
      <alignment vertical="center"/>
    </xf>
    <xf numFmtId="0" fontId="55" fillId="14" borderId="0" applyNumberFormat="0" applyBorder="0" applyAlignment="0" applyProtection="0">
      <alignment vertical="center"/>
    </xf>
    <xf numFmtId="0" fontId="52" fillId="0" borderId="0"/>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20" fillId="2" borderId="1" applyNumberFormat="0" applyAlignment="0" applyProtection="0">
      <alignment vertical="center"/>
    </xf>
    <xf numFmtId="0" fontId="57" fillId="2" borderId="1" applyNumberFormat="0" applyAlignment="0" applyProtection="0">
      <alignment vertical="center"/>
    </xf>
    <xf numFmtId="0" fontId="28" fillId="16" borderId="2" applyNumberFormat="0" applyAlignment="0" applyProtection="0">
      <alignment vertical="center"/>
    </xf>
    <xf numFmtId="0" fontId="58" fillId="16" borderId="2" applyNumberFormat="0" applyAlignment="0" applyProtection="0">
      <alignment vertical="center"/>
    </xf>
    <xf numFmtId="0" fontId="2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29" fillId="0" borderId="3" applyNumberFormat="0" applyFill="0" applyAlignment="0" applyProtection="0">
      <alignment vertical="center"/>
    </xf>
    <xf numFmtId="0" fontId="61" fillId="0" borderId="3" applyNumberFormat="0" applyFill="0" applyAlignment="0" applyProtection="0">
      <alignment vertical="center"/>
    </xf>
    <xf numFmtId="0" fontId="30" fillId="0" borderId="4" applyNumberFormat="0" applyFill="0" applyAlignment="0" applyProtection="0">
      <alignment vertical="center"/>
    </xf>
    <xf numFmtId="0" fontId="62" fillId="0" borderId="4" applyNumberFormat="0" applyFill="0" applyAlignment="0" applyProtection="0">
      <alignment vertical="center"/>
    </xf>
    <xf numFmtId="0" fontId="31" fillId="0" borderId="5" applyNumberFormat="0" applyFill="0" applyAlignment="0" applyProtection="0">
      <alignment vertical="center"/>
    </xf>
    <xf numFmtId="0" fontId="63" fillId="0" borderId="5" applyNumberFormat="0" applyFill="0" applyAlignment="0" applyProtection="0">
      <alignment vertical="center"/>
    </xf>
    <xf numFmtId="0" fontId="3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5" fillId="3" borderId="1" applyNumberFormat="0" applyAlignment="0" applyProtection="0">
      <alignment vertical="center"/>
    </xf>
    <xf numFmtId="0" fontId="64" fillId="3" borderId="1" applyNumberFormat="0" applyAlignment="0" applyProtection="0">
      <alignment vertical="center"/>
    </xf>
    <xf numFmtId="0" fontId="22" fillId="0" borderId="6" applyNumberFormat="0" applyFill="0" applyAlignment="0" applyProtection="0">
      <alignment vertical="center"/>
    </xf>
    <xf numFmtId="0" fontId="65" fillId="0" borderId="6" applyNumberFormat="0" applyFill="0" applyAlignment="0" applyProtection="0">
      <alignment vertical="center"/>
    </xf>
    <xf numFmtId="0" fontId="23" fillId="9" borderId="0" applyNumberFormat="0" applyBorder="0" applyAlignment="0" applyProtection="0">
      <alignment vertical="center"/>
    </xf>
    <xf numFmtId="0" fontId="66" fillId="9" borderId="0" applyNumberFormat="0" applyBorder="0" applyAlignment="0" applyProtection="0">
      <alignment vertical="center"/>
    </xf>
    <xf numFmtId="0" fontId="6" fillId="4" borderId="7" applyNumberFormat="0" applyFont="0" applyAlignment="0" applyProtection="0">
      <alignment vertical="center"/>
    </xf>
    <xf numFmtId="0" fontId="54" fillId="4" borderId="7" applyNumberFormat="0" applyFont="0" applyAlignment="0" applyProtection="0">
      <alignment vertical="center"/>
    </xf>
    <xf numFmtId="0" fontId="24" fillId="2" borderId="8" applyNumberFormat="0" applyAlignment="0" applyProtection="0">
      <alignment vertical="center"/>
    </xf>
    <xf numFmtId="0" fontId="67" fillId="2" borderId="8" applyNumberFormat="0" applyAlignment="0" applyProtection="0">
      <alignment vertical="center"/>
    </xf>
    <xf numFmtId="0" fontId="3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8" fillId="0" borderId="9" applyNumberFormat="0" applyFill="0" applyAlignment="0" applyProtection="0">
      <alignment vertical="center"/>
    </xf>
    <xf numFmtId="0" fontId="69" fillId="0" borderId="9" applyNumberFormat="0" applyFill="0" applyAlignment="0" applyProtection="0">
      <alignment vertical="center"/>
    </xf>
    <xf numFmtId="0" fontId="7"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8" borderId="0" applyNumberFormat="0" applyBorder="0" applyAlignment="0" applyProtection="0">
      <alignment vertical="center"/>
    </xf>
    <xf numFmtId="0" fontId="56" fillId="18"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52" fillId="0" borderId="0"/>
    <xf numFmtId="0" fontId="77" fillId="0" borderId="0">
      <alignment vertical="center"/>
    </xf>
    <xf numFmtId="0" fontId="52" fillId="0" borderId="0"/>
    <xf numFmtId="0" fontId="76" fillId="0" borderId="0"/>
    <xf numFmtId="0" fontId="71" fillId="0" borderId="0"/>
    <xf numFmtId="0" fontId="74" fillId="0" borderId="0"/>
    <xf numFmtId="0" fontId="26" fillId="0" borderId="0"/>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5" borderId="0" applyNumberFormat="0" applyBorder="0" applyAlignment="0" applyProtection="0">
      <alignment vertical="center"/>
    </xf>
    <xf numFmtId="0" fontId="60" fillId="5"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26" fillId="0" borderId="0"/>
    <xf numFmtId="0" fontId="6" fillId="0" borderId="0" applyFill="0" applyBorder="0" applyAlignment="0" applyProtection="0"/>
    <xf numFmtId="0" fontId="4" fillId="0" borderId="0"/>
    <xf numFmtId="0" fontId="3" fillId="0" borderId="0">
      <alignment vertical="center"/>
    </xf>
    <xf numFmtId="0" fontId="2" fillId="0" borderId="0">
      <alignment vertical="center"/>
    </xf>
    <xf numFmtId="0" fontId="1" fillId="0" borderId="0">
      <alignment vertical="center"/>
    </xf>
  </cellStyleXfs>
  <cellXfs count="252">
    <xf numFmtId="0" fontId="0" fillId="0" borderId="0" xfId="0" applyAlignment="1">
      <alignment vertical="center"/>
    </xf>
    <xf numFmtId="0" fontId="12" fillId="0" borderId="0" xfId="0" applyFont="1" applyAlignment="1">
      <alignment vertical="center"/>
    </xf>
    <xf numFmtId="0" fontId="17" fillId="0" borderId="0" xfId="0" applyFont="1" applyAlignment="1">
      <alignment vertical="center"/>
    </xf>
    <xf numFmtId="0" fontId="17" fillId="19" borderId="0" xfId="0" applyFont="1" applyFill="1" applyAlignment="1">
      <alignment vertical="center"/>
    </xf>
    <xf numFmtId="0" fontId="17" fillId="19" borderId="0" xfId="0" applyFont="1" applyFill="1"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34" fillId="24" borderId="15" xfId="0" applyFont="1" applyFill="1"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5" fillId="25" borderId="12" xfId="0" applyFont="1" applyFill="1" applyBorder="1" applyAlignment="1">
      <alignment vertical="center"/>
    </xf>
    <xf numFmtId="0" fontId="35" fillId="25" borderId="13" xfId="0" applyFont="1" applyFill="1" applyBorder="1" applyAlignment="1">
      <alignment vertical="center"/>
    </xf>
    <xf numFmtId="0" fontId="35" fillId="25" borderId="21" xfId="0" applyFont="1" applyFill="1" applyBorder="1" applyAlignment="1">
      <alignment vertical="center"/>
    </xf>
    <xf numFmtId="0" fontId="0" fillId="25" borderId="15" xfId="0" applyFill="1" applyBorder="1" applyAlignment="1">
      <alignment vertical="center"/>
    </xf>
    <xf numFmtId="0" fontId="0" fillId="25" borderId="0" xfId="0" applyFill="1" applyBorder="1" applyAlignment="1">
      <alignment vertical="center"/>
    </xf>
    <xf numFmtId="0" fontId="0" fillId="25" borderId="18" xfId="0" applyFill="1" applyBorder="1" applyAlignment="1">
      <alignment vertical="center"/>
    </xf>
    <xf numFmtId="0" fontId="0" fillId="25" borderId="14" xfId="0" applyFill="1" applyBorder="1" applyAlignment="1">
      <alignment vertical="center"/>
    </xf>
    <xf numFmtId="0" fontId="0" fillId="25" borderId="19" xfId="0" applyFill="1" applyBorder="1" applyAlignment="1">
      <alignment vertical="center"/>
    </xf>
    <xf numFmtId="0" fontId="0" fillId="25" borderId="20" xfId="0" applyFill="1" applyBorder="1" applyAlignment="1">
      <alignment vertical="center"/>
    </xf>
    <xf numFmtId="0" fontId="38" fillId="25" borderId="0" xfId="0" applyFont="1" applyFill="1" applyBorder="1" applyAlignment="1">
      <alignment vertical="center"/>
    </xf>
    <xf numFmtId="0" fontId="40" fillId="25" borderId="0" xfId="0" applyFont="1" applyFill="1" applyBorder="1" applyAlignment="1">
      <alignment vertical="center"/>
    </xf>
    <xf numFmtId="0" fontId="41" fillId="0" borderId="15" xfId="0" applyFont="1" applyBorder="1" applyAlignment="1">
      <alignment vertical="center"/>
    </xf>
    <xf numFmtId="0" fontId="42" fillId="0" borderId="15" xfId="0" applyFont="1" applyBorder="1" applyAlignment="1">
      <alignment vertical="center"/>
    </xf>
    <xf numFmtId="0" fontId="42" fillId="0" borderId="0" xfId="0" applyFont="1" applyBorder="1" applyAlignment="1">
      <alignment vertical="center"/>
    </xf>
    <xf numFmtId="0" fontId="42" fillId="0" borderId="18" xfId="0" applyFont="1" applyBorder="1" applyAlignment="1">
      <alignment vertical="center"/>
    </xf>
    <xf numFmtId="0" fontId="41" fillId="0" borderId="0" xfId="0" applyFont="1" applyBorder="1" applyAlignment="1">
      <alignment vertical="center"/>
    </xf>
    <xf numFmtId="0" fontId="41" fillId="0" borderId="18" xfId="0" applyFont="1" applyBorder="1" applyAlignment="1">
      <alignment vertical="center"/>
    </xf>
    <xf numFmtId="0" fontId="41" fillId="0" borderId="11" xfId="0" applyFont="1" applyBorder="1" applyAlignment="1">
      <alignment horizontal="center" vertical="center" wrapText="1"/>
    </xf>
    <xf numFmtId="0" fontId="0" fillId="24" borderId="0" xfId="0" applyFill="1" applyAlignment="1">
      <alignment vertical="center"/>
    </xf>
    <xf numFmtId="0" fontId="44" fillId="25" borderId="0" xfId="0" applyFont="1" applyFill="1" applyBorder="1" applyAlignment="1">
      <alignment vertical="center"/>
    </xf>
    <xf numFmtId="0" fontId="47" fillId="25" borderId="0" xfId="0" applyFont="1" applyFill="1" applyBorder="1" applyAlignment="1">
      <alignment horizontal="center" vertical="center"/>
    </xf>
    <xf numFmtId="0" fontId="46" fillId="26" borderId="0" xfId="0" applyFont="1" applyFill="1" applyBorder="1" applyAlignment="1">
      <alignment vertical="center"/>
    </xf>
    <xf numFmtId="0" fontId="10" fillId="26" borderId="16" xfId="0" applyFont="1" applyFill="1" applyBorder="1" applyAlignment="1">
      <alignment vertical="center"/>
    </xf>
    <xf numFmtId="0" fontId="0" fillId="26" borderId="22" xfId="0" applyFill="1" applyBorder="1" applyAlignment="1">
      <alignment vertical="center"/>
    </xf>
    <xf numFmtId="0" fontId="39" fillId="26" borderId="22" xfId="0" applyFont="1" applyFill="1" applyBorder="1" applyAlignment="1">
      <alignment vertical="center"/>
    </xf>
    <xf numFmtId="0" fontId="0" fillId="26" borderId="10" xfId="0" applyFill="1" applyBorder="1" applyAlignment="1">
      <alignment vertical="center"/>
    </xf>
    <xf numFmtId="0" fontId="47" fillId="25" borderId="15" xfId="0" applyFont="1" applyFill="1" applyBorder="1" applyAlignment="1">
      <alignment horizontal="center" vertical="center"/>
    </xf>
    <xf numFmtId="0" fontId="47" fillId="25" borderId="18" xfId="0" applyFont="1" applyFill="1" applyBorder="1" applyAlignment="1">
      <alignment vertical="center"/>
    </xf>
    <xf numFmtId="0" fontId="38" fillId="25" borderId="19" xfId="0" applyFont="1" applyFill="1" applyBorder="1" applyAlignment="1">
      <alignment vertical="center"/>
    </xf>
    <xf numFmtId="0" fontId="17" fillId="25" borderId="0" xfId="0" applyFont="1" applyFill="1" applyBorder="1" applyAlignment="1">
      <alignment vertical="center"/>
    </xf>
    <xf numFmtId="0" fontId="51" fillId="25" borderId="0" xfId="0" applyFont="1" applyFill="1" applyBorder="1" applyAlignment="1">
      <alignment vertical="center"/>
    </xf>
    <xf numFmtId="0" fontId="80" fillId="0" borderId="0" xfId="0" applyFont="1" applyAlignment="1">
      <alignment vertical="center"/>
    </xf>
    <xf numFmtId="0" fontId="0" fillId="29" borderId="0" xfId="0" applyFill="1" applyBorder="1" applyAlignment="1">
      <alignment vertical="center"/>
    </xf>
    <xf numFmtId="0" fontId="0" fillId="30" borderId="0" xfId="0" applyFill="1" applyBorder="1" applyAlignment="1">
      <alignment vertical="center"/>
    </xf>
    <xf numFmtId="0" fontId="0" fillId="30" borderId="18" xfId="0" applyFill="1" applyBorder="1" applyAlignment="1">
      <alignment vertical="center"/>
    </xf>
    <xf numFmtId="0" fontId="42" fillId="25" borderId="0" xfId="0" applyFont="1" applyFill="1" applyBorder="1" applyAlignment="1">
      <alignment vertical="center"/>
    </xf>
    <xf numFmtId="0" fontId="17" fillId="28" borderId="0" xfId="132" applyFont="1" applyFill="1" applyAlignment="1">
      <alignment vertical="center"/>
    </xf>
    <xf numFmtId="0" fontId="82" fillId="0" borderId="0" xfId="132" applyFont="1" applyAlignment="1">
      <alignment vertical="center"/>
    </xf>
    <xf numFmtId="0" fontId="82" fillId="28" borderId="0" xfId="132" applyFont="1" applyFill="1" applyAlignment="1">
      <alignment vertical="center"/>
    </xf>
    <xf numFmtId="0" fontId="4" fillId="28" borderId="0" xfId="132" applyFill="1" applyAlignment="1">
      <alignment vertical="center"/>
    </xf>
    <xf numFmtId="0" fontId="17" fillId="0" borderId="0" xfId="132" applyFont="1" applyAlignment="1">
      <alignment vertical="center"/>
    </xf>
    <xf numFmtId="0" fontId="84" fillId="0" borderId="0" xfId="132" applyFont="1" applyAlignment="1">
      <alignment vertical="center"/>
    </xf>
    <xf numFmtId="0" fontId="84" fillId="28" borderId="0" xfId="132" applyFont="1" applyFill="1" applyAlignment="1">
      <alignment vertical="center"/>
    </xf>
    <xf numFmtId="0" fontId="80" fillId="0" borderId="0" xfId="132" applyFont="1" applyAlignment="1">
      <alignment vertical="center"/>
    </xf>
    <xf numFmtId="0" fontId="17" fillId="19" borderId="0" xfId="132" applyFont="1" applyFill="1" applyBorder="1" applyAlignment="1">
      <alignment vertical="center"/>
    </xf>
    <xf numFmtId="0" fontId="13" fillId="0" borderId="0" xfId="132" applyFont="1" applyAlignment="1">
      <alignment vertical="center"/>
    </xf>
    <xf numFmtId="0" fontId="44" fillId="0" borderId="0" xfId="110" applyNumberFormat="1" applyFont="1" applyAlignment="1"/>
    <xf numFmtId="0" fontId="13" fillId="0" borderId="0" xfId="113" applyNumberFormat="1" applyFont="1"/>
    <xf numFmtId="0" fontId="4" fillId="0" borderId="0" xfId="132" applyFont="1" applyAlignment="1">
      <alignment vertical="center"/>
    </xf>
    <xf numFmtId="183" fontId="5" fillId="19" borderId="28" xfId="115" applyNumberFormat="1" applyFont="1" applyFill="1" applyBorder="1" applyAlignment="1">
      <alignment horizontal="center"/>
    </xf>
    <xf numFmtId="0" fontId="13" fillId="0" borderId="0" xfId="132" applyFont="1" applyFill="1" applyAlignment="1">
      <alignment vertical="center"/>
    </xf>
    <xf numFmtId="0" fontId="86" fillId="0" borderId="29" xfId="132" applyFont="1" applyFill="1" applyBorder="1" applyAlignment="1">
      <alignment horizontal="center" vertical="center"/>
    </xf>
    <xf numFmtId="0" fontId="86" fillId="0" borderId="27" xfId="132" applyFont="1" applyFill="1" applyBorder="1" applyAlignment="1">
      <alignment horizontal="center" vertical="center"/>
    </xf>
    <xf numFmtId="180" fontId="87" fillId="19" borderId="0" xfId="132" applyNumberFormat="1" applyFont="1" applyFill="1" applyBorder="1" applyAlignment="1">
      <alignment horizontal="center" vertical="center"/>
    </xf>
    <xf numFmtId="180" fontId="13" fillId="19" borderId="0" xfId="132" applyNumberFormat="1" applyFont="1" applyFill="1" applyBorder="1" applyAlignment="1">
      <alignment horizontal="center" vertical="center"/>
    </xf>
    <xf numFmtId="0" fontId="13" fillId="0" borderId="0" xfId="132" applyFont="1" applyAlignment="1">
      <alignment horizontal="right" vertical="center"/>
    </xf>
    <xf numFmtId="0" fontId="33" fillId="28" borderId="0" xfId="132" applyFont="1" applyFill="1" applyAlignment="1">
      <alignment vertical="center"/>
    </xf>
    <xf numFmtId="183" fontId="5" fillId="19" borderId="29" xfId="115" applyNumberFormat="1" applyFont="1" applyFill="1" applyBorder="1" applyAlignment="1">
      <alignment horizontal="center"/>
    </xf>
    <xf numFmtId="0" fontId="33" fillId="28" borderId="0" xfId="132" applyFont="1" applyFill="1" applyBorder="1" applyAlignment="1">
      <alignment horizontal="left" vertical="center" wrapText="1"/>
    </xf>
    <xf numFmtId="0" fontId="13" fillId="28" borderId="0" xfId="132" applyFont="1" applyFill="1" applyBorder="1" applyAlignment="1">
      <alignment horizontal="left" vertical="center" wrapText="1"/>
    </xf>
    <xf numFmtId="0" fontId="11" fillId="0" borderId="0" xfId="132" applyFont="1" applyAlignment="1">
      <alignment vertical="center"/>
    </xf>
    <xf numFmtId="0" fontId="90" fillId="28" borderId="0" xfId="132" applyFont="1" applyFill="1" applyAlignment="1">
      <alignment vertical="center"/>
    </xf>
    <xf numFmtId="0" fontId="11" fillId="28" borderId="0" xfId="132" applyFont="1" applyFill="1" applyAlignment="1">
      <alignment vertical="center"/>
    </xf>
    <xf numFmtId="0" fontId="4" fillId="28" borderId="0" xfId="132" applyFill="1" applyAlignment="1">
      <alignment vertical="top"/>
    </xf>
    <xf numFmtId="183" fontId="85" fillId="33" borderId="38" xfId="115" applyNumberFormat="1" applyFont="1" applyFill="1" applyBorder="1" applyAlignment="1">
      <alignment horizontal="center"/>
    </xf>
    <xf numFmtId="183" fontId="85" fillId="33" borderId="39" xfId="115" applyNumberFormat="1" applyFont="1" applyFill="1" applyBorder="1" applyAlignment="1">
      <alignment horizontal="center"/>
    </xf>
    <xf numFmtId="0" fontId="82" fillId="28" borderId="0" xfId="132" applyFont="1" applyFill="1" applyAlignment="1">
      <alignment vertical="top"/>
    </xf>
    <xf numFmtId="0" fontId="17" fillId="0" borderId="0" xfId="132" applyFont="1" applyAlignment="1">
      <alignment horizontal="center" vertical="center"/>
    </xf>
    <xf numFmtId="0" fontId="88" fillId="0" borderId="0" xfId="135" applyFont="1" applyAlignment="1">
      <alignment horizontal="center" vertical="top"/>
    </xf>
    <xf numFmtId="184" fontId="88" fillId="0" borderId="0" xfId="135" applyNumberFormat="1" applyFont="1" applyAlignment="1">
      <alignment horizontal="center" vertical="top"/>
    </xf>
    <xf numFmtId="4" fontId="88" fillId="0" borderId="0" xfId="135" applyNumberFormat="1" applyFont="1" applyAlignment="1">
      <alignment horizontal="center" vertical="top"/>
    </xf>
    <xf numFmtId="0" fontId="88" fillId="0" borderId="0" xfId="135" applyFont="1" applyAlignment="1">
      <alignment horizontal="center" vertical="center"/>
    </xf>
    <xf numFmtId="182" fontId="89" fillId="31" borderId="11" xfId="132" applyNumberFormat="1" applyFont="1" applyFill="1" applyBorder="1" applyAlignment="1">
      <alignment horizontal="center" vertical="center" wrapText="1"/>
    </xf>
    <xf numFmtId="182" fontId="93" fillId="31" borderId="11" xfId="132" applyNumberFormat="1" applyFont="1" applyFill="1" applyBorder="1" applyAlignment="1">
      <alignment horizontal="center" vertical="center" wrapText="1"/>
    </xf>
    <xf numFmtId="0" fontId="96" fillId="0" borderId="11" xfId="132" quotePrefix="1" applyFont="1" applyFill="1" applyBorder="1" applyAlignment="1">
      <alignment horizontal="center" vertical="center"/>
    </xf>
    <xf numFmtId="185" fontId="96" fillId="0" borderId="11" xfId="132" applyNumberFormat="1" applyFont="1" applyFill="1" applyBorder="1" applyAlignment="1">
      <alignment horizontal="center" vertical="center"/>
    </xf>
    <xf numFmtId="4" fontId="96" fillId="0" borderId="11" xfId="132" applyNumberFormat="1" applyFont="1" applyFill="1" applyBorder="1" applyAlignment="1">
      <alignment horizontal="center" vertical="center"/>
    </xf>
    <xf numFmtId="0" fontId="97" fillId="0" borderId="0" xfId="132" applyFont="1" applyFill="1" applyBorder="1" applyAlignment="1">
      <alignment vertical="center"/>
    </xf>
    <xf numFmtId="0" fontId="96" fillId="0" borderId="16" xfId="132" quotePrefix="1" applyFont="1" applyFill="1" applyBorder="1" applyAlignment="1">
      <alignment horizontal="center" vertical="top"/>
    </xf>
    <xf numFmtId="0" fontId="96" fillId="0" borderId="22" xfId="132" quotePrefix="1" applyFont="1" applyFill="1" applyBorder="1" applyAlignment="1">
      <alignment horizontal="center" vertical="top"/>
    </xf>
    <xf numFmtId="185" fontId="96" fillId="0" borderId="22" xfId="132" applyNumberFormat="1" applyFont="1" applyFill="1" applyBorder="1" applyAlignment="1">
      <alignment horizontal="center" vertical="top"/>
    </xf>
    <xf numFmtId="4" fontId="96" fillId="0" borderId="22" xfId="132" applyNumberFormat="1" applyFont="1" applyFill="1" applyBorder="1" applyAlignment="1">
      <alignment horizontal="center" vertical="top"/>
    </xf>
    <xf numFmtId="0" fontId="96" fillId="0" borderId="10" xfId="132" quotePrefix="1" applyFont="1" applyFill="1" applyBorder="1" applyAlignment="1">
      <alignment horizontal="center" vertical="top"/>
    </xf>
    <xf numFmtId="0" fontId="33" fillId="0" borderId="11" xfId="132" applyFont="1" applyBorder="1" applyAlignment="1">
      <alignment horizontal="center" vertical="center"/>
    </xf>
    <xf numFmtId="0" fontId="88" fillId="0" borderId="11" xfId="135" applyFont="1" applyBorder="1" applyAlignment="1">
      <alignment horizontal="center" vertical="center"/>
    </xf>
    <xf numFmtId="14" fontId="33" fillId="0" borderId="11" xfId="132" applyNumberFormat="1" applyFont="1" applyBorder="1" applyAlignment="1">
      <alignment horizontal="center" vertical="center"/>
    </xf>
    <xf numFmtId="0" fontId="33" fillId="0" borderId="0" xfId="132" applyFont="1" applyBorder="1" applyAlignment="1">
      <alignment horizontal="center" vertical="center"/>
    </xf>
    <xf numFmtId="0" fontId="88" fillId="0" borderId="0" xfId="135" applyFont="1" applyBorder="1" applyAlignment="1">
      <alignment horizontal="center" vertical="center"/>
    </xf>
    <xf numFmtId="14" fontId="33" fillId="0" borderId="0" xfId="132" applyNumberFormat="1" applyFont="1" applyBorder="1" applyAlignment="1">
      <alignment horizontal="center" vertical="center"/>
    </xf>
    <xf numFmtId="4" fontId="88" fillId="0" borderId="0" xfId="135" applyNumberFormat="1" applyFont="1" applyBorder="1" applyAlignment="1">
      <alignment horizontal="center" vertical="center" wrapText="1"/>
    </xf>
    <xf numFmtId="4" fontId="88" fillId="0" borderId="0" xfId="135" applyNumberFormat="1" applyFont="1" applyBorder="1" applyAlignment="1">
      <alignment horizontal="center" vertical="center"/>
    </xf>
    <xf numFmtId="49" fontId="12" fillId="28" borderId="0" xfId="132" applyNumberFormat="1" applyFont="1" applyFill="1" applyBorder="1" applyAlignment="1">
      <alignment horizontal="left" vertical="center"/>
    </xf>
    <xf numFmtId="14" fontId="33" fillId="0" borderId="0" xfId="132" applyNumberFormat="1" applyFont="1" applyAlignment="1">
      <alignment horizontal="center" vertical="center"/>
    </xf>
    <xf numFmtId="0" fontId="4" fillId="0" borderId="0" xfId="132" applyAlignment="1">
      <alignment vertical="center"/>
    </xf>
    <xf numFmtId="185" fontId="88" fillId="0" borderId="11" xfId="132" applyNumberFormat="1" applyFont="1" applyBorder="1" applyAlignment="1">
      <alignment horizontal="center" vertical="top"/>
    </xf>
    <xf numFmtId="4" fontId="88" fillId="0" borderId="11" xfId="132" applyNumberFormat="1" applyFont="1" applyBorder="1" applyAlignment="1">
      <alignment horizontal="center" vertical="top"/>
    </xf>
    <xf numFmtId="0" fontId="33" fillId="0" borderId="0" xfId="132" applyFont="1" applyAlignment="1">
      <alignment horizontal="center" vertical="center" wrapText="1"/>
    </xf>
    <xf numFmtId="185" fontId="91" fillId="0" borderId="11" xfId="132" applyNumberFormat="1" applyFont="1" applyBorder="1" applyAlignment="1">
      <alignment horizontal="center" vertical="center"/>
    </xf>
    <xf numFmtId="4" fontId="88" fillId="0" borderId="11" xfId="132" applyNumberFormat="1" applyFont="1" applyBorder="1" applyAlignment="1">
      <alignment horizontal="center" vertical="center"/>
    </xf>
    <xf numFmtId="0" fontId="33" fillId="0" borderId="11" xfId="132" applyFont="1" applyBorder="1" applyAlignment="1">
      <alignment horizontal="center" vertical="center" wrapText="1"/>
    </xf>
    <xf numFmtId="186" fontId="88" fillId="0" borderId="11" xfId="132" applyNumberFormat="1" applyFont="1" applyBorder="1" applyAlignment="1">
      <alignment horizontal="center" vertical="center"/>
    </xf>
    <xf numFmtId="185" fontId="88" fillId="0" borderId="11" xfId="132" applyNumberFormat="1" applyFont="1" applyBorder="1" applyAlignment="1">
      <alignment horizontal="center" vertical="center"/>
    </xf>
    <xf numFmtId="187" fontId="88" fillId="0" borderId="11" xfId="132" applyNumberFormat="1" applyFont="1" applyBorder="1" applyAlignment="1">
      <alignment horizontal="center" vertical="center"/>
    </xf>
    <xf numFmtId="0" fontId="12" fillId="0" borderId="0" xfId="132" applyFont="1" applyAlignment="1">
      <alignment vertical="center"/>
    </xf>
    <xf numFmtId="0" fontId="4" fillId="0" borderId="11" xfId="132" applyBorder="1" applyAlignment="1">
      <alignment horizontal="center" vertical="center"/>
    </xf>
    <xf numFmtId="185" fontId="88" fillId="0" borderId="0" xfId="132" applyNumberFormat="1" applyFont="1" applyAlignment="1">
      <alignment horizontal="center" vertical="top"/>
    </xf>
    <xf numFmtId="4" fontId="88" fillId="0" borderId="0" xfId="132" applyNumberFormat="1" applyFont="1" applyAlignment="1">
      <alignment horizontal="center" vertical="top"/>
    </xf>
    <xf numFmtId="186" fontId="88" fillId="0" borderId="0" xfId="132" applyNumberFormat="1" applyFont="1" applyAlignment="1">
      <alignment horizontal="right" vertical="center"/>
    </xf>
    <xf numFmtId="0" fontId="4" fillId="0" borderId="0" xfId="132" applyAlignment="1">
      <alignment horizontal="center" vertical="center"/>
    </xf>
    <xf numFmtId="185" fontId="92" fillId="0" borderId="0" xfId="132" applyNumberFormat="1" applyFont="1" applyAlignment="1">
      <alignment horizontal="center" vertical="top"/>
    </xf>
    <xf numFmtId="183" fontId="5" fillId="19" borderId="0" xfId="115" applyNumberFormat="1" applyFont="1" applyFill="1" applyBorder="1" applyAlignment="1">
      <alignment horizontal="center"/>
    </xf>
    <xf numFmtId="183" fontId="85" fillId="33" borderId="0" xfId="115" applyNumberFormat="1" applyFont="1" applyFill="1" applyBorder="1" applyAlignment="1">
      <alignment horizontal="center"/>
    </xf>
    <xf numFmtId="0" fontId="5" fillId="0" borderId="0" xfId="132" applyNumberFormat="1" applyFont="1" applyAlignment="1">
      <alignment horizontal="right" vertical="center"/>
    </xf>
    <xf numFmtId="0" fontId="12" fillId="22" borderId="17" xfId="132" applyFont="1" applyFill="1" applyBorder="1" applyAlignment="1">
      <alignment vertical="center"/>
    </xf>
    <xf numFmtId="0" fontId="15" fillId="22" borderId="17" xfId="132" applyFont="1" applyFill="1" applyBorder="1" applyAlignment="1">
      <alignment vertical="center"/>
    </xf>
    <xf numFmtId="0" fontId="15" fillId="21" borderId="11" xfId="132" applyNumberFormat="1" applyFont="1" applyFill="1" applyBorder="1" applyAlignment="1">
      <alignment horizontal="center" vertical="center"/>
    </xf>
    <xf numFmtId="0" fontId="15" fillId="21" borderId="16" xfId="132" applyNumberFormat="1" applyFont="1" applyFill="1" applyBorder="1" applyAlignment="1">
      <alignment horizontal="center" vertical="center"/>
    </xf>
    <xf numFmtId="0" fontId="15" fillId="21" borderId="10" xfId="132" applyNumberFormat="1" applyFont="1" applyFill="1" applyBorder="1" applyAlignment="1">
      <alignment horizontal="center" vertical="center"/>
    </xf>
    <xf numFmtId="0" fontId="13" fillId="22" borderId="17" xfId="132" applyFont="1" applyFill="1" applyBorder="1" applyAlignment="1">
      <alignment vertical="center"/>
    </xf>
    <xf numFmtId="0" fontId="13" fillId="20" borderId="11" xfId="132" applyNumberFormat="1" applyFont="1" applyFill="1" applyBorder="1" applyAlignment="1">
      <alignment horizontal="center" vertical="center"/>
    </xf>
    <xf numFmtId="179" fontId="13" fillId="20" borderId="11" xfId="132" applyNumberFormat="1" applyFont="1" applyFill="1" applyBorder="1" applyAlignment="1">
      <alignment horizontal="center" vertical="center"/>
    </xf>
    <xf numFmtId="179" fontId="13" fillId="20" borderId="16" xfId="132" applyNumberFormat="1" applyFont="1" applyFill="1" applyBorder="1" applyAlignment="1">
      <alignment horizontal="center" vertical="center"/>
    </xf>
    <xf numFmtId="0" fontId="13" fillId="20" borderId="10" xfId="132" applyNumberFormat="1" applyFont="1" applyFill="1" applyBorder="1" applyAlignment="1">
      <alignment horizontal="center" vertical="center"/>
    </xf>
    <xf numFmtId="180" fontId="33" fillId="0" borderId="0" xfId="132" applyNumberFormat="1" applyFont="1" applyBorder="1" applyAlignment="1">
      <alignment horizontal="right" vertical="center"/>
    </xf>
    <xf numFmtId="180" fontId="13" fillId="0" borderId="0" xfId="132" applyNumberFormat="1" applyFont="1" applyBorder="1" applyAlignment="1">
      <alignment horizontal="left" vertical="center"/>
    </xf>
    <xf numFmtId="189" fontId="5" fillId="0" borderId="0" xfId="132" applyNumberFormat="1" applyFont="1" applyAlignment="1">
      <alignment horizontal="right" vertical="center"/>
    </xf>
    <xf numFmtId="181" fontId="5" fillId="0" borderId="0" xfId="132" applyNumberFormat="1" applyFont="1" applyAlignment="1">
      <alignment horizontal="right" vertical="center"/>
    </xf>
    <xf numFmtId="176" fontId="13" fillId="0" borderId="0" xfId="132" applyNumberFormat="1" applyFont="1" applyFill="1" applyAlignment="1">
      <alignment vertical="center"/>
    </xf>
    <xf numFmtId="180" fontId="13" fillId="0" borderId="0" xfId="132" applyNumberFormat="1" applyFont="1" applyBorder="1" applyAlignment="1">
      <alignment horizontal="center" vertical="center"/>
    </xf>
    <xf numFmtId="178" fontId="13" fillId="0" borderId="0" xfId="132" applyNumberFormat="1" applyFont="1" applyAlignment="1">
      <alignment vertical="center"/>
    </xf>
    <xf numFmtId="178" fontId="13" fillId="0" borderId="0" xfId="132" applyNumberFormat="1" applyFont="1" applyAlignment="1">
      <alignment horizontal="center" vertical="center"/>
    </xf>
    <xf numFmtId="0" fontId="14" fillId="21" borderId="12" xfId="132" applyFont="1" applyFill="1" applyBorder="1" applyAlignment="1">
      <alignment horizontal="center" vertical="center"/>
    </xf>
    <xf numFmtId="0" fontId="15" fillId="21" borderId="13" xfId="132" applyFont="1" applyFill="1" applyBorder="1" applyAlignment="1">
      <alignment horizontal="center" vertical="center"/>
    </xf>
    <xf numFmtId="14" fontId="13" fillId="20" borderId="14" xfId="132" applyNumberFormat="1" applyFont="1" applyFill="1" applyBorder="1" applyAlignment="1">
      <alignment horizontal="center" vertical="center"/>
    </xf>
    <xf numFmtId="10" fontId="13" fillId="20" borderId="19" xfId="132" applyNumberFormat="1" applyFont="1" applyFill="1" applyBorder="1" applyAlignment="1">
      <alignment horizontal="center" vertical="center"/>
    </xf>
    <xf numFmtId="0" fontId="79" fillId="0" borderId="0" xfId="132" applyFont="1" applyAlignment="1">
      <alignment vertical="center"/>
    </xf>
    <xf numFmtId="0" fontId="78" fillId="0" borderId="0" xfId="132" applyFont="1" applyAlignment="1">
      <alignment vertical="center"/>
    </xf>
    <xf numFmtId="180" fontId="13" fillId="0" borderId="15" xfId="132" applyNumberFormat="1" applyFont="1" applyBorder="1" applyAlignment="1">
      <alignment horizontal="center" vertical="center"/>
    </xf>
    <xf numFmtId="178" fontId="13" fillId="0" borderId="0" xfId="132" applyNumberFormat="1" applyFont="1" applyBorder="1" applyAlignment="1">
      <alignment vertical="center"/>
    </xf>
    <xf numFmtId="180" fontId="13" fillId="0" borderId="19" xfId="132" applyNumberFormat="1" applyFont="1" applyBorder="1" applyAlignment="1">
      <alignment horizontal="center" vertical="center"/>
    </xf>
    <xf numFmtId="0" fontId="13" fillId="0" borderId="0" xfId="132" applyFont="1" applyBorder="1" applyAlignment="1">
      <alignment vertical="center"/>
    </xf>
    <xf numFmtId="188" fontId="13" fillId="0" borderId="0" xfId="132" applyNumberFormat="1" applyFont="1" applyBorder="1" applyAlignment="1">
      <alignment horizontal="right" vertical="center"/>
    </xf>
    <xf numFmtId="181" fontId="13" fillId="0" borderId="0" xfId="132" applyNumberFormat="1" applyFont="1" applyBorder="1" applyAlignment="1">
      <alignment horizontal="right" vertical="center"/>
    </xf>
    <xf numFmtId="14" fontId="13" fillId="0" borderId="0" xfId="132" applyNumberFormat="1" applyFont="1" applyBorder="1" applyAlignment="1">
      <alignment vertical="center"/>
    </xf>
    <xf numFmtId="14" fontId="13" fillId="0" borderId="0" xfId="132" applyNumberFormat="1" applyFont="1" applyAlignment="1">
      <alignment vertical="center"/>
    </xf>
    <xf numFmtId="0" fontId="98" fillId="28" borderId="0" xfId="132" applyNumberFormat="1" applyFont="1" applyFill="1" applyBorder="1" applyAlignment="1">
      <alignment horizontal="right" vertical="center"/>
    </xf>
    <xf numFmtId="4" fontId="88" fillId="0" borderId="11" xfId="132" applyNumberFormat="1" applyFont="1" applyBorder="1" applyAlignment="1">
      <alignment horizontal="center" vertical="top"/>
    </xf>
    <xf numFmtId="0" fontId="88" fillId="0" borderId="11" xfId="0" applyFont="1" applyBorder="1" applyAlignment="1">
      <alignment horizontal="center" vertical="center"/>
    </xf>
    <xf numFmtId="4" fontId="88" fillId="0" borderId="11" xfId="0" applyNumberFormat="1" applyFont="1" applyBorder="1" applyAlignment="1">
      <alignment horizontal="center" vertical="center"/>
    </xf>
    <xf numFmtId="0" fontId="88" fillId="0" borderId="11" xfId="0" quotePrefix="1" applyFont="1" applyBorder="1" applyAlignment="1">
      <alignment horizontal="center" vertical="top"/>
    </xf>
    <xf numFmtId="4" fontId="88" fillId="0" borderId="11" xfId="0" applyNumberFormat="1" applyFont="1" applyBorder="1" applyAlignment="1">
      <alignment vertical="top"/>
    </xf>
    <xf numFmtId="0" fontId="88" fillId="0" borderId="11" xfId="0" quotePrefix="1" applyFont="1" applyBorder="1" applyAlignment="1">
      <alignment horizontal="center" vertical="center"/>
    </xf>
    <xf numFmtId="185" fontId="88" fillId="0" borderId="11" xfId="0" applyNumberFormat="1" applyFont="1" applyBorder="1" applyAlignment="1">
      <alignment horizontal="center" vertical="center"/>
    </xf>
    <xf numFmtId="0" fontId="36" fillId="0" borderId="0" xfId="0" applyFont="1" applyBorder="1" applyAlignment="1">
      <alignment horizontal="center" vertical="center"/>
    </xf>
    <xf numFmtId="0" fontId="36" fillId="0" borderId="18" xfId="0" applyFont="1" applyBorder="1" applyAlignment="1">
      <alignment horizontal="center" vertical="center"/>
    </xf>
    <xf numFmtId="0" fontId="47" fillId="25" borderId="15" xfId="0" applyFont="1" applyFill="1" applyBorder="1" applyAlignment="1">
      <alignment horizontal="center" vertical="center"/>
    </xf>
    <xf numFmtId="0" fontId="47" fillId="25" borderId="0" xfId="0" applyFont="1" applyFill="1" applyBorder="1" applyAlignment="1">
      <alignment horizontal="center" vertical="center"/>
    </xf>
    <xf numFmtId="0" fontId="47" fillId="25" borderId="18" xfId="0" applyFont="1" applyFill="1" applyBorder="1" applyAlignment="1">
      <alignment horizontal="center" vertical="center"/>
    </xf>
    <xf numFmtId="0" fontId="0" fillId="0" borderId="0" xfId="0" applyBorder="1" applyAlignment="1">
      <alignment horizontal="center" vertical="center"/>
    </xf>
    <xf numFmtId="14" fontId="4" fillId="0" borderId="15" xfId="0" applyNumberFormat="1" applyFont="1" applyBorder="1" applyAlignment="1">
      <alignment horizontal="center" vertical="center"/>
    </xf>
    <xf numFmtId="0" fontId="17" fillId="0" borderId="0" xfId="0" applyFont="1" applyBorder="1" applyAlignment="1">
      <alignment vertical="center"/>
    </xf>
    <xf numFmtId="0" fontId="17" fillId="0" borderId="18" xfId="0" applyFont="1" applyBorder="1" applyAlignment="1">
      <alignment vertical="center"/>
    </xf>
    <xf numFmtId="14" fontId="43" fillId="26" borderId="22" xfId="0" applyNumberFormat="1" applyFont="1" applyFill="1" applyBorder="1" applyAlignment="1">
      <alignment horizontal="center" vertical="center"/>
    </xf>
    <xf numFmtId="0" fontId="43" fillId="26" borderId="22" xfId="0" applyFont="1" applyFill="1" applyBorder="1" applyAlignment="1">
      <alignment horizontal="center" vertical="center"/>
    </xf>
    <xf numFmtId="0" fontId="43" fillId="26" borderId="10" xfId="0" applyFont="1" applyFill="1" applyBorder="1" applyAlignment="1">
      <alignment horizontal="center" vertical="center"/>
    </xf>
    <xf numFmtId="0" fontId="37" fillId="0" borderId="13" xfId="0" applyFont="1" applyBorder="1" applyAlignment="1">
      <alignment horizontal="center" vertical="center"/>
    </xf>
    <xf numFmtId="0" fontId="37" fillId="0" borderId="21" xfId="0" applyFont="1" applyBorder="1" applyAlignment="1">
      <alignment horizontal="center" vertical="center"/>
    </xf>
    <xf numFmtId="0" fontId="37" fillId="0" borderId="0" xfId="0" applyFont="1" applyBorder="1" applyAlignment="1">
      <alignment horizontal="center" vertical="center"/>
    </xf>
    <xf numFmtId="0" fontId="37" fillId="0" borderId="18" xfId="0" applyFont="1" applyBorder="1" applyAlignment="1">
      <alignment horizontal="center" vertical="center"/>
    </xf>
    <xf numFmtId="0" fontId="72" fillId="0" borderId="15" xfId="0" applyFont="1" applyBorder="1" applyAlignment="1">
      <alignment horizontal="center" vertical="center"/>
    </xf>
    <xf numFmtId="0" fontId="72" fillId="0" borderId="0" xfId="0" applyFont="1" applyBorder="1" applyAlignment="1">
      <alignment horizontal="center" vertical="center"/>
    </xf>
    <xf numFmtId="0" fontId="72" fillId="0" borderId="18" xfId="0" applyFont="1" applyBorder="1" applyAlignment="1">
      <alignment horizontal="center" vertical="center"/>
    </xf>
    <xf numFmtId="177" fontId="16" fillId="23" borderId="11" xfId="132" applyNumberFormat="1" applyFont="1" applyFill="1" applyBorder="1" applyAlignment="1">
      <alignment horizontal="center" vertical="center"/>
    </xf>
    <xf numFmtId="177" fontId="16" fillId="23" borderId="16" xfId="132" applyNumberFormat="1" applyFont="1" applyFill="1" applyBorder="1" applyAlignment="1">
      <alignment horizontal="center" vertical="center"/>
    </xf>
    <xf numFmtId="177" fontId="16" fillId="23" borderId="10" xfId="132" applyNumberFormat="1" applyFont="1" applyFill="1" applyBorder="1" applyAlignment="1">
      <alignment horizontal="center" vertical="center"/>
    </xf>
    <xf numFmtId="0" fontId="53" fillId="27" borderId="0" xfId="0" applyFont="1" applyFill="1" applyBorder="1" applyAlignment="1">
      <alignment horizontal="center" vertical="center"/>
    </xf>
    <xf numFmtId="0" fontId="12" fillId="0" borderId="0" xfId="0" applyFont="1" applyBorder="1" applyAlignment="1">
      <alignment horizontal="center" vertical="center"/>
    </xf>
    <xf numFmtId="0" fontId="75" fillId="0" borderId="0" xfId="0" applyFont="1" applyBorder="1" applyAlignment="1">
      <alignment horizontal="center" vertical="center"/>
    </xf>
    <xf numFmtId="0" fontId="11" fillId="0" borderId="0" xfId="0" applyFont="1" applyBorder="1" applyAlignment="1">
      <alignment horizontal="center" vertical="center"/>
    </xf>
    <xf numFmtId="0" fontId="53" fillId="21" borderId="40" xfId="132" applyFont="1" applyFill="1" applyBorder="1" applyAlignment="1">
      <alignment horizontal="center" vertical="center"/>
    </xf>
    <xf numFmtId="0" fontId="53" fillId="21" borderId="0" xfId="132" applyFont="1" applyFill="1" applyBorder="1" applyAlignment="1">
      <alignment horizontal="center" vertical="center"/>
    </xf>
    <xf numFmtId="0" fontId="11" fillId="0" borderId="0" xfId="132" applyFont="1" applyBorder="1" applyAlignment="1">
      <alignment horizontal="center" vertical="center"/>
    </xf>
    <xf numFmtId="0" fontId="12" fillId="0" borderId="0" xfId="132" applyFont="1" applyBorder="1" applyAlignment="1">
      <alignment horizontal="center" vertical="center"/>
    </xf>
    <xf numFmtId="0" fontId="86" fillId="0" borderId="35" xfId="132" applyFont="1" applyFill="1" applyBorder="1" applyAlignment="1">
      <alignment horizontal="center" vertical="center"/>
    </xf>
    <xf numFmtId="0" fontId="86" fillId="0" borderId="27" xfId="132" applyFont="1" applyFill="1" applyBorder="1" applyAlignment="1">
      <alignment horizontal="center" vertical="center"/>
    </xf>
    <xf numFmtId="0" fontId="86" fillId="0" borderId="37" xfId="132" applyFont="1" applyFill="1" applyBorder="1" applyAlignment="1">
      <alignment horizontal="center" vertical="center"/>
    </xf>
    <xf numFmtId="0" fontId="86" fillId="0" borderId="36" xfId="132" applyFont="1" applyFill="1" applyBorder="1" applyAlignment="1">
      <alignment horizontal="center" vertical="center"/>
    </xf>
    <xf numFmtId="0" fontId="86" fillId="0" borderId="31" xfId="132" applyFont="1" applyFill="1" applyBorder="1" applyAlignment="1">
      <alignment horizontal="center" vertical="center"/>
    </xf>
    <xf numFmtId="0" fontId="86" fillId="0" borderId="30" xfId="132" applyFont="1" applyFill="1" applyBorder="1" applyAlignment="1">
      <alignment horizontal="center" vertical="center"/>
    </xf>
    <xf numFmtId="0" fontId="86" fillId="0" borderId="34" xfId="132" applyFont="1" applyFill="1" applyBorder="1" applyAlignment="1">
      <alignment horizontal="center" vertical="center"/>
    </xf>
    <xf numFmtId="0" fontId="86" fillId="0" borderId="33" xfId="132" applyFont="1" applyFill="1" applyBorder="1" applyAlignment="1">
      <alignment horizontal="center" vertical="center"/>
    </xf>
    <xf numFmtId="0" fontId="86" fillId="0" borderId="32" xfId="132" applyFont="1" applyFill="1" applyBorder="1" applyAlignment="1">
      <alignment horizontal="center" vertical="center"/>
    </xf>
    <xf numFmtId="4" fontId="88" fillId="0" borderId="11" xfId="132" applyNumberFormat="1" applyFont="1" applyBorder="1" applyAlignment="1">
      <alignment horizontal="center" vertical="top"/>
    </xf>
    <xf numFmtId="0" fontId="42" fillId="0" borderId="11" xfId="132" applyFont="1" applyBorder="1" applyAlignment="1">
      <alignment horizontal="center" vertical="center"/>
    </xf>
    <xf numFmtId="0" fontId="83" fillId="20" borderId="16" xfId="132" applyNumberFormat="1" applyFont="1" applyFill="1" applyBorder="1" applyAlignment="1">
      <alignment horizontal="left" vertical="center"/>
    </xf>
    <xf numFmtId="0" fontId="83" fillId="20" borderId="22" xfId="132" applyNumberFormat="1" applyFont="1" applyFill="1" applyBorder="1" applyAlignment="1">
      <alignment horizontal="left" vertical="center"/>
    </xf>
    <xf numFmtId="0" fontId="83" fillId="20" borderId="10" xfId="132" applyNumberFormat="1" applyFont="1" applyFill="1" applyBorder="1" applyAlignment="1">
      <alignment horizontal="left" vertical="center"/>
    </xf>
    <xf numFmtId="0" fontId="13" fillId="28" borderId="26" xfId="132" applyFont="1" applyFill="1" applyBorder="1" applyAlignment="1">
      <alignment horizontal="left" vertical="distributed" wrapText="1"/>
    </xf>
    <xf numFmtId="0" fontId="11" fillId="32" borderId="25" xfId="132" applyFont="1" applyFill="1" applyBorder="1" applyAlignment="1">
      <alignment horizontal="left" vertical="distributed" wrapText="1"/>
    </xf>
    <xf numFmtId="0" fontId="12" fillId="32" borderId="24" xfId="132" applyFont="1" applyFill="1" applyBorder="1" applyAlignment="1">
      <alignment horizontal="left" vertical="distributed" wrapText="1"/>
    </xf>
    <xf numFmtId="0" fontId="12" fillId="32" borderId="23" xfId="132" applyFont="1" applyFill="1" applyBorder="1" applyAlignment="1">
      <alignment horizontal="left" vertical="distributed" wrapText="1"/>
    </xf>
    <xf numFmtId="0" fontId="33" fillId="28" borderId="25" xfId="132" applyFont="1" applyFill="1" applyBorder="1" applyAlignment="1">
      <alignment horizontal="left" vertical="top" wrapText="1"/>
    </xf>
    <xf numFmtId="0" fontId="13" fillId="28" borderId="24" xfId="132" applyFont="1" applyFill="1" applyBorder="1" applyAlignment="1">
      <alignment horizontal="left" vertical="top" wrapText="1"/>
    </xf>
    <xf numFmtId="0" fontId="13" fillId="28" borderId="23" xfId="132" applyFont="1" applyFill="1" applyBorder="1" applyAlignment="1">
      <alignment horizontal="left" vertical="top" wrapText="1"/>
    </xf>
    <xf numFmtId="0" fontId="11" fillId="32" borderId="24" xfId="132" applyFont="1" applyFill="1" applyBorder="1" applyAlignment="1">
      <alignment horizontal="left" vertical="distributed" wrapText="1"/>
    </xf>
    <xf numFmtId="0" fontId="11" fillId="32" borderId="23" xfId="132" applyFont="1" applyFill="1" applyBorder="1" applyAlignment="1">
      <alignment horizontal="left" vertical="distributed" wrapText="1"/>
    </xf>
    <xf numFmtId="0" fontId="33" fillId="28" borderId="24" xfId="132" applyFont="1" applyFill="1" applyBorder="1" applyAlignment="1">
      <alignment horizontal="left" vertical="top" wrapText="1"/>
    </xf>
    <xf numFmtId="0" fontId="33" fillId="28" borderId="23" xfId="132" applyFont="1" applyFill="1" applyBorder="1" applyAlignment="1">
      <alignment horizontal="left" vertical="top" wrapText="1"/>
    </xf>
    <xf numFmtId="182" fontId="81" fillId="31" borderId="16" xfId="132" applyNumberFormat="1" applyFont="1" applyFill="1" applyBorder="1" applyAlignment="1">
      <alignment horizontal="center" vertical="center" wrapText="1"/>
    </xf>
    <xf numFmtId="182" fontId="81" fillId="31" borderId="22" xfId="132" applyNumberFormat="1" applyFont="1" applyFill="1" applyBorder="1" applyAlignment="1">
      <alignment horizontal="center" vertical="center" wrapText="1"/>
    </xf>
    <xf numFmtId="182" fontId="81" fillId="31" borderId="10" xfId="132" applyNumberFormat="1" applyFont="1" applyFill="1" applyBorder="1" applyAlignment="1">
      <alignment horizontal="center" vertical="center" wrapText="1"/>
    </xf>
    <xf numFmtId="182" fontId="94" fillId="31" borderId="16" xfId="132" applyNumberFormat="1" applyFont="1" applyFill="1" applyBorder="1" applyAlignment="1">
      <alignment horizontal="center" vertical="center" wrapText="1"/>
    </xf>
    <xf numFmtId="182" fontId="93" fillId="31" borderId="16" xfId="132" applyNumberFormat="1" applyFont="1" applyFill="1" applyBorder="1" applyAlignment="1">
      <alignment horizontal="center" vertical="center" wrapText="1"/>
    </xf>
    <xf numFmtId="182" fontId="89" fillId="31" borderId="22" xfId="132" applyNumberFormat="1" applyFont="1" applyFill="1" applyBorder="1" applyAlignment="1">
      <alignment horizontal="center" vertical="center" wrapText="1"/>
    </xf>
    <xf numFmtId="182" fontId="89" fillId="31" borderId="10" xfId="132" applyNumberFormat="1" applyFont="1" applyFill="1" applyBorder="1" applyAlignment="1">
      <alignment horizontal="center" vertical="center" wrapText="1"/>
    </xf>
    <xf numFmtId="4" fontId="88" fillId="0" borderId="16" xfId="135" applyNumberFormat="1" applyFont="1" applyBorder="1" applyAlignment="1">
      <alignment horizontal="center" vertical="top" wrapText="1"/>
    </xf>
    <xf numFmtId="4" fontId="88" fillId="0" borderId="22" xfId="135" applyNumberFormat="1" applyFont="1" applyBorder="1" applyAlignment="1">
      <alignment horizontal="center" vertical="top" wrapText="1"/>
    </xf>
    <xf numFmtId="4" fontId="88" fillId="0" borderId="10" xfId="135" applyNumberFormat="1" applyFont="1" applyBorder="1" applyAlignment="1">
      <alignment horizontal="center" vertical="top" wrapText="1"/>
    </xf>
    <xf numFmtId="4" fontId="88" fillId="0" borderId="16" xfId="135" applyNumberFormat="1" applyFont="1" applyBorder="1" applyAlignment="1">
      <alignment horizontal="center" vertical="center" wrapText="1"/>
    </xf>
    <xf numFmtId="4" fontId="88" fillId="0" borderId="22" xfId="135" applyNumberFormat="1" applyFont="1" applyBorder="1" applyAlignment="1">
      <alignment horizontal="center" vertical="center" wrapText="1"/>
    </xf>
    <xf numFmtId="4" fontId="88" fillId="0" borderId="10" xfId="135" applyNumberFormat="1" applyFont="1" applyBorder="1" applyAlignment="1">
      <alignment horizontal="center" vertical="center" wrapText="1"/>
    </xf>
    <xf numFmtId="182" fontId="89" fillId="31" borderId="16" xfId="132" applyNumberFormat="1" applyFont="1" applyFill="1" applyBorder="1" applyAlignment="1">
      <alignment horizontal="center" vertical="center" wrapText="1"/>
    </xf>
    <xf numFmtId="182" fontId="89" fillId="31" borderId="41" xfId="132" applyNumberFormat="1" applyFont="1" applyFill="1" applyBorder="1" applyAlignment="1">
      <alignment horizontal="center" vertical="center" wrapText="1"/>
    </xf>
    <xf numFmtId="182" fontId="89" fillId="31" borderId="42" xfId="132" applyNumberFormat="1" applyFont="1" applyFill="1" applyBorder="1" applyAlignment="1">
      <alignment horizontal="center" vertical="center" wrapText="1"/>
    </xf>
    <xf numFmtId="182" fontId="93" fillId="31" borderId="41" xfId="132" applyNumberFormat="1" applyFont="1" applyFill="1" applyBorder="1" applyAlignment="1">
      <alignment horizontal="center" vertical="center" wrapText="1"/>
    </xf>
    <xf numFmtId="182" fontId="93" fillId="31" borderId="42" xfId="132" applyNumberFormat="1" applyFont="1" applyFill="1" applyBorder="1" applyAlignment="1">
      <alignment horizontal="center" vertical="center" wrapText="1"/>
    </xf>
    <xf numFmtId="4" fontId="88" fillId="0" borderId="11" xfId="135" applyNumberFormat="1" applyFont="1" applyBorder="1" applyAlignment="1">
      <alignment horizontal="center" vertical="center" wrapText="1"/>
    </xf>
    <xf numFmtId="4" fontId="88" fillId="0" borderId="11" xfId="135" applyNumberFormat="1" applyFont="1" applyBorder="1" applyAlignment="1">
      <alignment horizontal="center" vertical="center"/>
    </xf>
    <xf numFmtId="0" fontId="99" fillId="31" borderId="11" xfId="0" applyFont="1" applyFill="1" applyBorder="1" applyAlignment="1">
      <alignment horizontal="center" vertical="center"/>
    </xf>
    <xf numFmtId="0" fontId="100" fillId="31" borderId="11" xfId="0" applyFont="1" applyFill="1" applyBorder="1" applyAlignment="1">
      <alignment horizontal="center" vertical="center"/>
    </xf>
    <xf numFmtId="0" fontId="100" fillId="31" borderId="16" xfId="0" applyFont="1" applyFill="1" applyBorder="1" applyAlignment="1">
      <alignment horizontal="center" vertical="center"/>
    </xf>
    <xf numFmtId="0" fontId="100" fillId="31" borderId="22" xfId="0" applyFont="1" applyFill="1" applyBorder="1" applyAlignment="1">
      <alignment horizontal="center" vertical="center"/>
    </xf>
    <xf numFmtId="0" fontId="100" fillId="31" borderId="10" xfId="0" applyFont="1" applyFill="1" applyBorder="1" applyAlignment="1">
      <alignment horizontal="center" vertical="center"/>
    </xf>
    <xf numFmtId="0" fontId="41" fillId="0" borderId="11" xfId="0" applyFont="1" applyBorder="1" applyAlignment="1">
      <alignment horizontal="center" vertical="center"/>
    </xf>
    <xf numFmtId="0" fontId="33" fillId="0" borderId="11" xfId="0" applyFont="1" applyBorder="1" applyAlignment="1">
      <alignment horizontal="center" vertical="center"/>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cellXfs>
  <cellStyles count="136">
    <cellStyle name="_x000a_386grabber=M" xfId="1"/>
    <cellStyle name="_x000a_386grabber=M 2" xfId="2"/>
    <cellStyle name="_x000a_386grabber=M 2 2" xfId="3"/>
    <cellStyle name="_x000a_386grabber=M 3" xfId="4"/>
    <cellStyle name="?" xfId="5"/>
    <cellStyle name="? 2" xfId="6"/>
    <cellStyle name="?_Sheet2" xfId="7"/>
    <cellStyle name="?_市场表现" xfId="8"/>
    <cellStyle name="?_水泥价格-区域" xfId="9"/>
    <cellStyle name="?_重点公司估值" xfId="10"/>
    <cellStyle name="_申银万国--煤炭行业数据库--价格、产量、消费、库存、运输、进出口、相关行业 2011-3-7" xfId="11"/>
    <cellStyle name="20% - Accent1" xfId="12"/>
    <cellStyle name="20% - Accent1 2" xfId="13"/>
    <cellStyle name="20% - Accent2" xfId="14"/>
    <cellStyle name="20% - Accent2 2" xfId="15"/>
    <cellStyle name="20% - Accent3" xfId="16"/>
    <cellStyle name="20% - Accent3 2" xfId="17"/>
    <cellStyle name="20% - Accent4" xfId="18"/>
    <cellStyle name="20% - Accent4 2" xfId="19"/>
    <cellStyle name="20% - Accent5" xfId="20"/>
    <cellStyle name="20% - Accent5 2" xfId="21"/>
    <cellStyle name="20% - Accent6" xfId="22"/>
    <cellStyle name="20% - Accent6 2" xfId="23"/>
    <cellStyle name="40% - Accent1" xfId="24"/>
    <cellStyle name="40% - Accent1 2" xfId="25"/>
    <cellStyle name="40% - Accent2" xfId="26"/>
    <cellStyle name="40% - Accent2 2" xfId="27"/>
    <cellStyle name="40% - Accent3" xfId="28"/>
    <cellStyle name="40% - Accent3 2" xfId="29"/>
    <cellStyle name="40% - Accent4" xfId="30"/>
    <cellStyle name="40% - Accent4 2" xfId="31"/>
    <cellStyle name="40% - Accent5" xfId="32"/>
    <cellStyle name="40% - Accent5 2" xfId="33"/>
    <cellStyle name="40% - Accent6" xfId="34"/>
    <cellStyle name="40% - Accent6 2" xfId="35"/>
    <cellStyle name="60% - Accent1" xfId="36"/>
    <cellStyle name="60% - Accent1 2" xfId="37"/>
    <cellStyle name="60% - Accent2" xfId="38"/>
    <cellStyle name="60% - Accent2 2" xfId="39"/>
    <cellStyle name="60% - Accent3" xfId="40"/>
    <cellStyle name="60% - Accent3 2" xfId="41"/>
    <cellStyle name="60% - Accent4" xfId="42"/>
    <cellStyle name="60% - Accent4 2" xfId="43"/>
    <cellStyle name="60% - Accent5" xfId="44"/>
    <cellStyle name="60% - Accent5 2" xfId="45"/>
    <cellStyle name="60% - Accent6" xfId="46"/>
    <cellStyle name="60% - Accent6 2" xfId="47"/>
    <cellStyle name="Accent1" xfId="48"/>
    <cellStyle name="Accent1 2" xfId="49"/>
    <cellStyle name="Accent2" xfId="50"/>
    <cellStyle name="Accent2 2" xfId="51"/>
    <cellStyle name="Accent3" xfId="52"/>
    <cellStyle name="Accent3 2" xfId="53"/>
    <cellStyle name="Accent4" xfId="54"/>
    <cellStyle name="Accent4 2" xfId="55"/>
    <cellStyle name="Accent5" xfId="56"/>
    <cellStyle name="Accent5 2" xfId="57"/>
    <cellStyle name="Accent6" xfId="58"/>
    <cellStyle name="Accent6 2" xfId="59"/>
    <cellStyle name="AFE" xfId="60"/>
    <cellStyle name="Bad" xfId="61"/>
    <cellStyle name="Bad 2" xfId="62"/>
    <cellStyle name="Calculation" xfId="63"/>
    <cellStyle name="Calculation 2" xfId="64"/>
    <cellStyle name="Check Cell" xfId="65"/>
    <cellStyle name="Check Cell 2" xfId="66"/>
    <cellStyle name="Explanatory Text" xfId="67"/>
    <cellStyle name="Explanatory Text 2" xfId="68"/>
    <cellStyle name="Good" xfId="69"/>
    <cellStyle name="Good 2" xfId="70"/>
    <cellStyle name="Heading 1" xfId="71"/>
    <cellStyle name="Heading 1 2" xfId="72"/>
    <cellStyle name="Heading 2" xfId="73"/>
    <cellStyle name="Heading 2 2" xfId="74"/>
    <cellStyle name="Heading 3" xfId="75"/>
    <cellStyle name="Heading 3 2" xfId="76"/>
    <cellStyle name="Heading 4" xfId="77"/>
    <cellStyle name="Heading 4 2" xfId="78"/>
    <cellStyle name="Input" xfId="79"/>
    <cellStyle name="Input 2" xfId="80"/>
    <cellStyle name="Linked Cell" xfId="81"/>
    <cellStyle name="Linked Cell 2" xfId="82"/>
    <cellStyle name="Neutral" xfId="83"/>
    <cellStyle name="Neutral 2" xfId="84"/>
    <cellStyle name="Note" xfId="85"/>
    <cellStyle name="Note 2" xfId="86"/>
    <cellStyle name="Output" xfId="87"/>
    <cellStyle name="Output 2" xfId="88"/>
    <cellStyle name="Title" xfId="89"/>
    <cellStyle name="Title 2" xfId="90"/>
    <cellStyle name="Total" xfId="91"/>
    <cellStyle name="Total 2" xfId="92"/>
    <cellStyle name="Warning Text" xfId="93"/>
    <cellStyle name="Warning Text 2" xfId="94"/>
    <cellStyle name="差_Sheet1" xfId="95"/>
    <cellStyle name="差_Sheet1 2" xfId="96"/>
    <cellStyle name="差_Sheet2" xfId="97"/>
    <cellStyle name="差_Sheet2 2" xfId="98"/>
    <cellStyle name="差_Sheet4" xfId="99"/>
    <cellStyle name="差_Sheet4 2" xfId="100"/>
    <cellStyle name="差_国内钢铁产量" xfId="101"/>
    <cellStyle name="差_国内钢铁产量 2" xfId="102"/>
    <cellStyle name="差_市场表现" xfId="103"/>
    <cellStyle name="差_市场表现 2" xfId="104"/>
    <cellStyle name="差_水泥价格-区域" xfId="105"/>
    <cellStyle name="差_水泥价格-区域 2" xfId="106"/>
    <cellStyle name="差_重点公司估值" xfId="107"/>
    <cellStyle name="差_重点公司估值 2" xfId="108"/>
    <cellStyle name="常规" xfId="0" builtinId="0"/>
    <cellStyle name="常规 17" xfId="131"/>
    <cellStyle name="常规 2" xfId="109"/>
    <cellStyle name="常规 2 2" xfId="110"/>
    <cellStyle name="常规 2 3" xfId="111"/>
    <cellStyle name="常规 2 4" xfId="112"/>
    <cellStyle name="常规 3" xfId="113"/>
    <cellStyle name="常规 4" xfId="114"/>
    <cellStyle name="常规 5" xfId="132"/>
    <cellStyle name="常规 6" xfId="133"/>
    <cellStyle name="常规 6 2" xfId="135"/>
    <cellStyle name="常规 7" xfId="134"/>
    <cellStyle name="常规_钢铁公司估值比较" xfId="115"/>
    <cellStyle name="好_Sheet1" xfId="116"/>
    <cellStyle name="好_Sheet1 2" xfId="117"/>
    <cellStyle name="好_Sheet2" xfId="118"/>
    <cellStyle name="好_Sheet2 2" xfId="119"/>
    <cellStyle name="好_Sheet4" xfId="120"/>
    <cellStyle name="好_Sheet4 2" xfId="121"/>
    <cellStyle name="好_国内钢铁产量" xfId="122"/>
    <cellStyle name="好_国内钢铁产量 2" xfId="123"/>
    <cellStyle name="好_市场表现" xfId="124"/>
    <cellStyle name="好_市场表现 2" xfId="125"/>
    <cellStyle name="好_水泥价格-区域" xfId="126"/>
    <cellStyle name="好_水泥价格-区域 2" xfId="127"/>
    <cellStyle name="好_重点公司估值" xfId="128"/>
    <cellStyle name="好_重点公司估值 2" xfId="129"/>
    <cellStyle name="样式 1" xfId="130"/>
  </cellStyles>
  <dxfs count="4">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169252901966"/>
          <c:y val="5.1579650104712486E-2"/>
          <c:w val="0.85599490440264003"/>
          <c:h val="0.74321463548399747"/>
        </c:manualLayout>
      </c:layout>
      <c:lineChart>
        <c:grouping val="standard"/>
        <c:varyColors val="0"/>
        <c:ser>
          <c:idx val="0"/>
          <c:order val="0"/>
          <c:tx>
            <c:strRef>
              <c:f>市场表现!$P$2</c:f>
              <c:strCache>
                <c:ptCount val="1"/>
                <c:pt idx="0">
                  <c:v>沪深300</c:v>
                </c:pt>
              </c:strCache>
            </c:strRef>
          </c:tx>
          <c:spPr>
            <a:ln w="25400">
              <a:solidFill>
                <a:srgbClr val="00B0F0"/>
              </a:solidFill>
            </a:ln>
          </c:spPr>
          <c:marker>
            <c:symbol val="none"/>
          </c:marker>
          <c:cat>
            <c:numRef>
              <c:f>市场表现!$V$4:$V$105</c:f>
              <c:numCache>
                <c:formatCode>yyyy\-mm\-dd;@</c:formatCode>
                <c:ptCount val="102"/>
                <c:pt idx="0">
                  <c:v>41224</c:v>
                </c:pt>
                <c:pt idx="1">
                  <c:v>41231</c:v>
                </c:pt>
                <c:pt idx="2">
                  <c:v>41238</c:v>
                </c:pt>
                <c:pt idx="3">
                  <c:v>41245</c:v>
                </c:pt>
                <c:pt idx="4">
                  <c:v>41252</c:v>
                </c:pt>
                <c:pt idx="5">
                  <c:v>41259</c:v>
                </c:pt>
                <c:pt idx="6">
                  <c:v>41266</c:v>
                </c:pt>
                <c:pt idx="7">
                  <c:v>41273</c:v>
                </c:pt>
                <c:pt idx="8">
                  <c:v>41280</c:v>
                </c:pt>
                <c:pt idx="9">
                  <c:v>41287</c:v>
                </c:pt>
                <c:pt idx="10">
                  <c:v>41294</c:v>
                </c:pt>
                <c:pt idx="11">
                  <c:v>41301</c:v>
                </c:pt>
                <c:pt idx="12">
                  <c:v>41308</c:v>
                </c:pt>
                <c:pt idx="13">
                  <c:v>41315</c:v>
                </c:pt>
                <c:pt idx="14">
                  <c:v>41329</c:v>
                </c:pt>
                <c:pt idx="15">
                  <c:v>41336</c:v>
                </c:pt>
                <c:pt idx="16">
                  <c:v>41343</c:v>
                </c:pt>
                <c:pt idx="17">
                  <c:v>41350</c:v>
                </c:pt>
                <c:pt idx="18">
                  <c:v>41357</c:v>
                </c:pt>
                <c:pt idx="19">
                  <c:v>41364</c:v>
                </c:pt>
                <c:pt idx="20">
                  <c:v>41371</c:v>
                </c:pt>
                <c:pt idx="21">
                  <c:v>41378</c:v>
                </c:pt>
                <c:pt idx="22">
                  <c:v>41385</c:v>
                </c:pt>
                <c:pt idx="23">
                  <c:v>41392</c:v>
                </c:pt>
                <c:pt idx="24">
                  <c:v>41399</c:v>
                </c:pt>
                <c:pt idx="25">
                  <c:v>41406</c:v>
                </c:pt>
                <c:pt idx="26">
                  <c:v>41413</c:v>
                </c:pt>
                <c:pt idx="27">
                  <c:v>41420</c:v>
                </c:pt>
                <c:pt idx="28">
                  <c:v>41427</c:v>
                </c:pt>
                <c:pt idx="29">
                  <c:v>41434</c:v>
                </c:pt>
                <c:pt idx="30">
                  <c:v>41441</c:v>
                </c:pt>
                <c:pt idx="31">
                  <c:v>41448</c:v>
                </c:pt>
                <c:pt idx="32">
                  <c:v>41455</c:v>
                </c:pt>
                <c:pt idx="33">
                  <c:v>41462</c:v>
                </c:pt>
                <c:pt idx="34">
                  <c:v>41469</c:v>
                </c:pt>
                <c:pt idx="35">
                  <c:v>41476</c:v>
                </c:pt>
                <c:pt idx="36">
                  <c:v>41483</c:v>
                </c:pt>
                <c:pt idx="37">
                  <c:v>41490</c:v>
                </c:pt>
                <c:pt idx="38">
                  <c:v>41497</c:v>
                </c:pt>
                <c:pt idx="39">
                  <c:v>41504</c:v>
                </c:pt>
                <c:pt idx="40">
                  <c:v>41511</c:v>
                </c:pt>
                <c:pt idx="41">
                  <c:v>41518</c:v>
                </c:pt>
                <c:pt idx="42">
                  <c:v>41525</c:v>
                </c:pt>
                <c:pt idx="43">
                  <c:v>41532</c:v>
                </c:pt>
                <c:pt idx="44">
                  <c:v>41539</c:v>
                </c:pt>
                <c:pt idx="45">
                  <c:v>41546</c:v>
                </c:pt>
                <c:pt idx="46">
                  <c:v>41553</c:v>
                </c:pt>
                <c:pt idx="47">
                  <c:v>41560</c:v>
                </c:pt>
                <c:pt idx="48">
                  <c:v>41567</c:v>
                </c:pt>
                <c:pt idx="49">
                  <c:v>41574</c:v>
                </c:pt>
                <c:pt idx="50">
                  <c:v>41581</c:v>
                </c:pt>
                <c:pt idx="51">
                  <c:v>41588</c:v>
                </c:pt>
                <c:pt idx="52">
                  <c:v>41595</c:v>
                </c:pt>
                <c:pt idx="53">
                  <c:v>41602</c:v>
                </c:pt>
                <c:pt idx="54">
                  <c:v>41609</c:v>
                </c:pt>
                <c:pt idx="55">
                  <c:v>41616</c:v>
                </c:pt>
                <c:pt idx="56">
                  <c:v>41623</c:v>
                </c:pt>
                <c:pt idx="57">
                  <c:v>41630</c:v>
                </c:pt>
                <c:pt idx="58">
                  <c:v>41637</c:v>
                </c:pt>
                <c:pt idx="59">
                  <c:v>41644</c:v>
                </c:pt>
                <c:pt idx="60">
                  <c:v>41651</c:v>
                </c:pt>
                <c:pt idx="61">
                  <c:v>41658</c:v>
                </c:pt>
                <c:pt idx="62">
                  <c:v>41665</c:v>
                </c:pt>
                <c:pt idx="63">
                  <c:v>41672</c:v>
                </c:pt>
                <c:pt idx="64">
                  <c:v>41679</c:v>
                </c:pt>
                <c:pt idx="65">
                  <c:v>41686</c:v>
                </c:pt>
                <c:pt idx="66">
                  <c:v>41693</c:v>
                </c:pt>
                <c:pt idx="67">
                  <c:v>41700</c:v>
                </c:pt>
                <c:pt idx="68">
                  <c:v>41707</c:v>
                </c:pt>
                <c:pt idx="69">
                  <c:v>41714</c:v>
                </c:pt>
                <c:pt idx="70">
                  <c:v>41721</c:v>
                </c:pt>
                <c:pt idx="71">
                  <c:v>41728</c:v>
                </c:pt>
                <c:pt idx="72">
                  <c:v>41735</c:v>
                </c:pt>
                <c:pt idx="73">
                  <c:v>41742</c:v>
                </c:pt>
                <c:pt idx="74">
                  <c:v>41749</c:v>
                </c:pt>
                <c:pt idx="75">
                  <c:v>41756</c:v>
                </c:pt>
                <c:pt idx="76">
                  <c:v>41763</c:v>
                </c:pt>
                <c:pt idx="77">
                  <c:v>41770</c:v>
                </c:pt>
                <c:pt idx="78">
                  <c:v>41777</c:v>
                </c:pt>
                <c:pt idx="79">
                  <c:v>41784</c:v>
                </c:pt>
                <c:pt idx="80">
                  <c:v>41791</c:v>
                </c:pt>
                <c:pt idx="81">
                  <c:v>41798</c:v>
                </c:pt>
                <c:pt idx="82">
                  <c:v>41805</c:v>
                </c:pt>
                <c:pt idx="83">
                  <c:v>41812</c:v>
                </c:pt>
                <c:pt idx="84">
                  <c:v>41819</c:v>
                </c:pt>
                <c:pt idx="85">
                  <c:v>41826</c:v>
                </c:pt>
                <c:pt idx="86">
                  <c:v>41833</c:v>
                </c:pt>
                <c:pt idx="87">
                  <c:v>41840</c:v>
                </c:pt>
                <c:pt idx="88">
                  <c:v>41847</c:v>
                </c:pt>
                <c:pt idx="89">
                  <c:v>41854</c:v>
                </c:pt>
                <c:pt idx="90">
                  <c:v>41861</c:v>
                </c:pt>
                <c:pt idx="91">
                  <c:v>41868</c:v>
                </c:pt>
                <c:pt idx="92">
                  <c:v>41875</c:v>
                </c:pt>
                <c:pt idx="93">
                  <c:v>41882</c:v>
                </c:pt>
                <c:pt idx="94">
                  <c:v>41889</c:v>
                </c:pt>
                <c:pt idx="95">
                  <c:v>41896</c:v>
                </c:pt>
                <c:pt idx="96">
                  <c:v>41903</c:v>
                </c:pt>
                <c:pt idx="97">
                  <c:v>41910</c:v>
                </c:pt>
                <c:pt idx="98">
                  <c:v>41917</c:v>
                </c:pt>
                <c:pt idx="99">
                  <c:v>41924</c:v>
                </c:pt>
                <c:pt idx="100">
                  <c:v>41931</c:v>
                </c:pt>
                <c:pt idx="101">
                  <c:v>41938</c:v>
                </c:pt>
              </c:numCache>
            </c:numRef>
          </c:cat>
          <c:val>
            <c:numRef>
              <c:f>市场表现!$W$4:$W$107</c:f>
              <c:numCache>
                <c:formatCode>0.0%</c:formatCode>
                <c:ptCount val="104"/>
                <c:pt idx="0">
                  <c:v>0</c:v>
                </c:pt>
                <c:pt idx="1">
                  <c:v>-2.8418634456144121E-2</c:v>
                </c:pt>
                <c:pt idx="2">
                  <c:v>-2.1530404422461458E-2</c:v>
                </c:pt>
                <c:pt idx="3">
                  <c:v>-4.5188056355324857E-2</c:v>
                </c:pt>
                <c:pt idx="4">
                  <c:v>2.6029441426840272E-3</c:v>
                </c:pt>
                <c:pt idx="5">
                  <c:v>5.1291788565787977E-2</c:v>
                </c:pt>
                <c:pt idx="6">
                  <c:v>5.8492835990868075E-2</c:v>
                </c:pt>
                <c:pt idx="7">
                  <c:v>0.10670821500416783</c:v>
                </c:pt>
                <c:pt idx="8">
                  <c:v>0.12650362082783717</c:v>
                </c:pt>
                <c:pt idx="9">
                  <c:v>0.10812771874458926</c:v>
                </c:pt>
                <c:pt idx="10">
                  <c:v>0.15820036734846865</c:v>
                </c:pt>
                <c:pt idx="11">
                  <c:v>0.14759536691114916</c:v>
                </c:pt>
                <c:pt idx="12">
                  <c:v>0.22419323457645146</c:v>
                </c:pt>
                <c:pt idx="13">
                  <c:v>0.23686702449525288</c:v>
                </c:pt>
                <c:pt idx="14">
                  <c:v>0.15872024218581249</c:v>
                </c:pt>
                <c:pt idx="15">
                  <c:v>0.1909533745901244</c:v>
                </c:pt>
                <c:pt idx="16">
                  <c:v>0.16332682411362454</c:v>
                </c:pt>
                <c:pt idx="17">
                  <c:v>0.13340434570739568</c:v>
                </c:pt>
                <c:pt idx="18">
                  <c:v>0.16840553271775383</c:v>
                </c:pt>
                <c:pt idx="19">
                  <c:v>0.11341705475062969</c:v>
                </c:pt>
                <c:pt idx="20">
                  <c:v>0.10826917824968629</c:v>
                </c:pt>
                <c:pt idx="21">
                  <c:v>9.8703927487054477E-2</c:v>
                </c:pt>
                <c:pt idx="22">
                  <c:v>0.13070635148715448</c:v>
                </c:pt>
                <c:pt idx="23">
                  <c:v>9.2096831485583674E-2</c:v>
                </c:pt>
                <c:pt idx="24">
                  <c:v>0.11244825795073821</c:v>
                </c:pt>
                <c:pt idx="25">
                  <c:v>0.13383407915663348</c:v>
                </c:pt>
                <c:pt idx="26">
                  <c:v>0.15668715226397678</c:v>
                </c:pt>
                <c:pt idx="27">
                  <c:v>0.15899869875105099</c:v>
                </c:pt>
                <c:pt idx="28">
                  <c:v>0.16310325562134187</c:v>
                </c:pt>
                <c:pt idx="29">
                  <c:v>0.10854272612547322</c:v>
                </c:pt>
                <c:pt idx="30">
                  <c:v>7.8470755813227155E-2</c:v>
                </c:pt>
                <c:pt idx="31">
                  <c:v>3.4124316576555014E-2</c:v>
                </c:pt>
                <c:pt idx="32">
                  <c:v>-1.7976959504204415E-2</c:v>
                </c:pt>
                <c:pt idx="33">
                  <c:v>-6.2808912752060353E-3</c:v>
                </c:pt>
                <c:pt idx="34">
                  <c:v>1.5372676628033766E-2</c:v>
                </c:pt>
                <c:pt idx="35">
                  <c:v>-2.2511249823733426E-2</c:v>
                </c:pt>
                <c:pt idx="36">
                  <c:v>-7.5486718871323744E-3</c:v>
                </c:pt>
                <c:pt idx="37">
                  <c:v>2.8287438574445822E-3</c:v>
                </c:pt>
                <c:pt idx="38">
                  <c:v>2.0119379327456111E-2</c:v>
                </c:pt>
                <c:pt idx="39">
                  <c:v>2.8211577010197386E-2</c:v>
                </c:pt>
                <c:pt idx="40">
                  <c:v>2.0529478018888714E-2</c:v>
                </c:pt>
                <c:pt idx="41">
                  <c:v>3.2569600753974637E-2</c:v>
                </c:pt>
                <c:pt idx="42">
                  <c:v>5.2147239263803824E-2</c:v>
                </c:pt>
                <c:pt idx="43">
                  <c:v>0.11065881752348594</c:v>
                </c:pt>
                <c:pt idx="44">
                  <c:v>8.5494197929068649E-2</c:v>
                </c:pt>
                <c:pt idx="45">
                  <c:v>6.8742625809710578E-2</c:v>
                </c:pt>
                <c:pt idx="46">
                  <c:v>7.5019500884456525E-2</c:v>
                </c:pt>
                <c:pt idx="47">
                  <c:v>0.10155810728074655</c:v>
                </c:pt>
                <c:pt idx="48">
                  <c:v>8.2613243465641917E-2</c:v>
                </c:pt>
                <c:pt idx="49">
                  <c:v>5.6956416192606385E-2</c:v>
                </c:pt>
                <c:pt idx="50">
                  <c:v>6.4275272164517894E-2</c:v>
                </c:pt>
                <c:pt idx="51">
                  <c:v>2.9907752337875015E-2</c:v>
                </c:pt>
                <c:pt idx="52">
                  <c:v>4.9002108058997074E-2</c:v>
                </c:pt>
                <c:pt idx="53">
                  <c:v>7.007734309597291E-2</c:v>
                </c:pt>
                <c:pt idx="54">
                  <c:v>8.8365335013592672E-2</c:v>
                </c:pt>
                <c:pt idx="55">
                  <c:v>9.4319575318038362E-2</c:v>
                </c:pt>
                <c:pt idx="56">
                  <c:v>7.3949406584069788E-2</c:v>
                </c:pt>
                <c:pt idx="57">
                  <c:v>1.6605650169305264E-2</c:v>
                </c:pt>
                <c:pt idx="58">
                  <c:v>2.7914378176145282E-2</c:v>
                </c:pt>
                <c:pt idx="59">
                  <c:v>2.2247519326849208E-2</c:v>
                </c:pt>
                <c:pt idx="60">
                  <c:v>-1.6097377688846115E-2</c:v>
                </c:pt>
                <c:pt idx="61">
                  <c:v>-2.7861721325667554E-2</c:v>
                </c:pt>
                <c:pt idx="62">
                  <c:v>2.1214463319594312E-3</c:v>
                </c:pt>
                <c:pt idx="63">
                  <c:v>-1.7168810722719807E-2</c:v>
                </c:pt>
                <c:pt idx="64">
                  <c:v>-1.2691639698624191E-2</c:v>
                </c:pt>
                <c:pt idx="65">
                  <c:v>2.4387707927622682E-2</c:v>
                </c:pt>
                <c:pt idx="66">
                  <c:v>1.042873386156784E-2</c:v>
                </c:pt>
                <c:pt idx="67">
                  <c:v>-2.7646185234305176E-2</c:v>
                </c:pt>
                <c:pt idx="68">
                  <c:v>-3.2382178065833434E-2</c:v>
                </c:pt>
                <c:pt idx="69">
                  <c:v>-5.2696119993359991E-2</c:v>
                </c:pt>
                <c:pt idx="70">
                  <c:v>-3.6648275443522449E-2</c:v>
                </c:pt>
                <c:pt idx="71">
                  <c:v>-3.9697464081780431E-2</c:v>
                </c:pt>
                <c:pt idx="72">
                  <c:v>-2.4745149768577557E-2</c:v>
                </c:pt>
                <c:pt idx="73">
                  <c:v>1.3272203787366266E-2</c:v>
                </c:pt>
                <c:pt idx="74">
                  <c:v>-7.3384907297169288E-3</c:v>
                </c:pt>
                <c:pt idx="75">
                  <c:v>-3.261958013747901E-2</c:v>
                </c:pt>
                <c:pt idx="76">
                  <c:v>-3.6710303428407198E-2</c:v>
                </c:pt>
                <c:pt idx="77">
                  <c:v>-4.7753962204876155E-2</c:v>
                </c:pt>
                <c:pt idx="78">
                  <c:v>-4.2380732233667784E-2</c:v>
                </c:pt>
                <c:pt idx="79">
                  <c:v>-4.1282078285564294E-2</c:v>
                </c:pt>
                <c:pt idx="80">
                  <c:v>-3.7689810096192433E-2</c:v>
                </c:pt>
                <c:pt idx="81">
                  <c:v>-4.739473538593908E-2</c:v>
                </c:pt>
                <c:pt idx="82">
                  <c:v>-2.886398646272692E-2</c:v>
                </c:pt>
                <c:pt idx="83">
                  <c:v>-4.6496445216348326E-2</c:v>
                </c:pt>
                <c:pt idx="84">
                  <c:v>-4.0459203435725732E-2</c:v>
                </c:pt>
                <c:pt idx="85">
                  <c:v>-2.7769348715083519E-2</c:v>
                </c:pt>
                <c:pt idx="86">
                  <c:v>-4.1462807306271832E-2</c:v>
                </c:pt>
                <c:pt idx="87">
                  <c:v>-3.4262652370183111E-2</c:v>
                </c:pt>
                <c:pt idx="88">
                  <c:v>8.7151549985631238E-3</c:v>
                </c:pt>
                <c:pt idx="89">
                  <c:v>3.948282047940932E-2</c:v>
                </c:pt>
                <c:pt idx="90">
                  <c:v>4.0255715945743731E-2</c:v>
                </c:pt>
                <c:pt idx="91">
                  <c:v>5.3420374809676874E-2</c:v>
                </c:pt>
                <c:pt idx="92">
                  <c:v>5.5530665029246862E-2</c:v>
                </c:pt>
                <c:pt idx="93">
                  <c:v>4.3447702822585699E-2</c:v>
                </c:pt>
                <c:pt idx="94">
                  <c:v>9.2968346985439876E-2</c:v>
                </c:pt>
                <c:pt idx="95">
                  <c:v>8.8103835739186342E-2</c:v>
                </c:pt>
                <c:pt idx="96">
                  <c:v>8.2237059355872777E-2</c:v>
                </c:pt>
                <c:pt idx="97">
                  <c:v>8.7587530857806906E-2</c:v>
                </c:pt>
                <c:pt idx="98">
                  <c:v>9.3739903718287554E-2</c:v>
                </c:pt>
                <c:pt idx="99">
                  <c:v>0.10079101299285487</c:v>
                </c:pt>
                <c:pt idx="100">
                  <c:v>8.9609464667253391E-2</c:v>
                </c:pt>
                <c:pt idx="101">
                  <c:v>6.683939303608688E-2</c:v>
                </c:pt>
                <c:pt idx="102">
                  <c:v>0.11932622436102247</c:v>
                </c:pt>
              </c:numCache>
            </c:numRef>
          </c:val>
          <c:smooth val="0"/>
        </c:ser>
        <c:ser>
          <c:idx val="1"/>
          <c:order val="1"/>
          <c:tx>
            <c:strRef>
              <c:f>市场表现!$Q$2</c:f>
              <c:strCache>
                <c:ptCount val="1"/>
                <c:pt idx="0">
                  <c:v>通信(中信)</c:v>
                </c:pt>
              </c:strCache>
            </c:strRef>
          </c:tx>
          <c:spPr>
            <a:ln w="25400">
              <a:solidFill>
                <a:srgbClr val="212121"/>
              </a:solidFill>
              <a:prstDash val="solid"/>
            </a:ln>
          </c:spPr>
          <c:marker>
            <c:symbol val="none"/>
          </c:marker>
          <c:cat>
            <c:numRef>
              <c:f>市场表现!$V$4:$V$105</c:f>
              <c:numCache>
                <c:formatCode>yyyy\-mm\-dd;@</c:formatCode>
                <c:ptCount val="102"/>
                <c:pt idx="0">
                  <c:v>41224</c:v>
                </c:pt>
                <c:pt idx="1">
                  <c:v>41231</c:v>
                </c:pt>
                <c:pt idx="2">
                  <c:v>41238</c:v>
                </c:pt>
                <c:pt idx="3">
                  <c:v>41245</c:v>
                </c:pt>
                <c:pt idx="4">
                  <c:v>41252</c:v>
                </c:pt>
                <c:pt idx="5">
                  <c:v>41259</c:v>
                </c:pt>
                <c:pt idx="6">
                  <c:v>41266</c:v>
                </c:pt>
                <c:pt idx="7">
                  <c:v>41273</c:v>
                </c:pt>
                <c:pt idx="8">
                  <c:v>41280</c:v>
                </c:pt>
                <c:pt idx="9">
                  <c:v>41287</c:v>
                </c:pt>
                <c:pt idx="10">
                  <c:v>41294</c:v>
                </c:pt>
                <c:pt idx="11">
                  <c:v>41301</c:v>
                </c:pt>
                <c:pt idx="12">
                  <c:v>41308</c:v>
                </c:pt>
                <c:pt idx="13">
                  <c:v>41315</c:v>
                </c:pt>
                <c:pt idx="14">
                  <c:v>41329</c:v>
                </c:pt>
                <c:pt idx="15">
                  <c:v>41336</c:v>
                </c:pt>
                <c:pt idx="16">
                  <c:v>41343</c:v>
                </c:pt>
                <c:pt idx="17">
                  <c:v>41350</c:v>
                </c:pt>
                <c:pt idx="18">
                  <c:v>41357</c:v>
                </c:pt>
                <c:pt idx="19">
                  <c:v>41364</c:v>
                </c:pt>
                <c:pt idx="20">
                  <c:v>41371</c:v>
                </c:pt>
                <c:pt idx="21">
                  <c:v>41378</c:v>
                </c:pt>
                <c:pt idx="22">
                  <c:v>41385</c:v>
                </c:pt>
                <c:pt idx="23">
                  <c:v>41392</c:v>
                </c:pt>
                <c:pt idx="24">
                  <c:v>41399</c:v>
                </c:pt>
                <c:pt idx="25">
                  <c:v>41406</c:v>
                </c:pt>
                <c:pt idx="26">
                  <c:v>41413</c:v>
                </c:pt>
                <c:pt idx="27">
                  <c:v>41420</c:v>
                </c:pt>
                <c:pt idx="28">
                  <c:v>41427</c:v>
                </c:pt>
                <c:pt idx="29">
                  <c:v>41434</c:v>
                </c:pt>
                <c:pt idx="30">
                  <c:v>41441</c:v>
                </c:pt>
                <c:pt idx="31">
                  <c:v>41448</c:v>
                </c:pt>
                <c:pt idx="32">
                  <c:v>41455</c:v>
                </c:pt>
                <c:pt idx="33">
                  <c:v>41462</c:v>
                </c:pt>
                <c:pt idx="34">
                  <c:v>41469</c:v>
                </c:pt>
                <c:pt idx="35">
                  <c:v>41476</c:v>
                </c:pt>
                <c:pt idx="36">
                  <c:v>41483</c:v>
                </c:pt>
                <c:pt idx="37">
                  <c:v>41490</c:v>
                </c:pt>
                <c:pt idx="38">
                  <c:v>41497</c:v>
                </c:pt>
                <c:pt idx="39">
                  <c:v>41504</c:v>
                </c:pt>
                <c:pt idx="40">
                  <c:v>41511</c:v>
                </c:pt>
                <c:pt idx="41">
                  <c:v>41518</c:v>
                </c:pt>
                <c:pt idx="42">
                  <c:v>41525</c:v>
                </c:pt>
                <c:pt idx="43">
                  <c:v>41532</c:v>
                </c:pt>
                <c:pt idx="44">
                  <c:v>41539</c:v>
                </c:pt>
                <c:pt idx="45">
                  <c:v>41546</c:v>
                </c:pt>
                <c:pt idx="46">
                  <c:v>41553</c:v>
                </c:pt>
                <c:pt idx="47">
                  <c:v>41560</c:v>
                </c:pt>
                <c:pt idx="48">
                  <c:v>41567</c:v>
                </c:pt>
                <c:pt idx="49">
                  <c:v>41574</c:v>
                </c:pt>
                <c:pt idx="50">
                  <c:v>41581</c:v>
                </c:pt>
                <c:pt idx="51">
                  <c:v>41588</c:v>
                </c:pt>
                <c:pt idx="52">
                  <c:v>41595</c:v>
                </c:pt>
                <c:pt idx="53">
                  <c:v>41602</c:v>
                </c:pt>
                <c:pt idx="54">
                  <c:v>41609</c:v>
                </c:pt>
                <c:pt idx="55">
                  <c:v>41616</c:v>
                </c:pt>
                <c:pt idx="56">
                  <c:v>41623</c:v>
                </c:pt>
                <c:pt idx="57">
                  <c:v>41630</c:v>
                </c:pt>
                <c:pt idx="58">
                  <c:v>41637</c:v>
                </c:pt>
                <c:pt idx="59">
                  <c:v>41644</c:v>
                </c:pt>
                <c:pt idx="60">
                  <c:v>41651</c:v>
                </c:pt>
                <c:pt idx="61">
                  <c:v>41658</c:v>
                </c:pt>
                <c:pt idx="62">
                  <c:v>41665</c:v>
                </c:pt>
                <c:pt idx="63">
                  <c:v>41672</c:v>
                </c:pt>
                <c:pt idx="64">
                  <c:v>41679</c:v>
                </c:pt>
                <c:pt idx="65">
                  <c:v>41686</c:v>
                </c:pt>
                <c:pt idx="66">
                  <c:v>41693</c:v>
                </c:pt>
                <c:pt idx="67">
                  <c:v>41700</c:v>
                </c:pt>
                <c:pt idx="68">
                  <c:v>41707</c:v>
                </c:pt>
                <c:pt idx="69">
                  <c:v>41714</c:v>
                </c:pt>
                <c:pt idx="70">
                  <c:v>41721</c:v>
                </c:pt>
                <c:pt idx="71">
                  <c:v>41728</c:v>
                </c:pt>
                <c:pt idx="72">
                  <c:v>41735</c:v>
                </c:pt>
                <c:pt idx="73">
                  <c:v>41742</c:v>
                </c:pt>
                <c:pt idx="74">
                  <c:v>41749</c:v>
                </c:pt>
                <c:pt idx="75">
                  <c:v>41756</c:v>
                </c:pt>
                <c:pt idx="76">
                  <c:v>41763</c:v>
                </c:pt>
                <c:pt idx="77">
                  <c:v>41770</c:v>
                </c:pt>
                <c:pt idx="78">
                  <c:v>41777</c:v>
                </c:pt>
                <c:pt idx="79">
                  <c:v>41784</c:v>
                </c:pt>
                <c:pt idx="80">
                  <c:v>41791</c:v>
                </c:pt>
                <c:pt idx="81">
                  <c:v>41798</c:v>
                </c:pt>
                <c:pt idx="82">
                  <c:v>41805</c:v>
                </c:pt>
                <c:pt idx="83">
                  <c:v>41812</c:v>
                </c:pt>
                <c:pt idx="84">
                  <c:v>41819</c:v>
                </c:pt>
                <c:pt idx="85">
                  <c:v>41826</c:v>
                </c:pt>
                <c:pt idx="86">
                  <c:v>41833</c:v>
                </c:pt>
                <c:pt idx="87">
                  <c:v>41840</c:v>
                </c:pt>
                <c:pt idx="88">
                  <c:v>41847</c:v>
                </c:pt>
                <c:pt idx="89">
                  <c:v>41854</c:v>
                </c:pt>
                <c:pt idx="90">
                  <c:v>41861</c:v>
                </c:pt>
                <c:pt idx="91">
                  <c:v>41868</c:v>
                </c:pt>
                <c:pt idx="92">
                  <c:v>41875</c:v>
                </c:pt>
                <c:pt idx="93">
                  <c:v>41882</c:v>
                </c:pt>
                <c:pt idx="94">
                  <c:v>41889</c:v>
                </c:pt>
                <c:pt idx="95">
                  <c:v>41896</c:v>
                </c:pt>
                <c:pt idx="96">
                  <c:v>41903</c:v>
                </c:pt>
                <c:pt idx="97">
                  <c:v>41910</c:v>
                </c:pt>
                <c:pt idx="98">
                  <c:v>41917</c:v>
                </c:pt>
                <c:pt idx="99">
                  <c:v>41924</c:v>
                </c:pt>
                <c:pt idx="100">
                  <c:v>41931</c:v>
                </c:pt>
                <c:pt idx="101">
                  <c:v>41938</c:v>
                </c:pt>
              </c:numCache>
            </c:numRef>
          </c:cat>
          <c:val>
            <c:numRef>
              <c:f>市场表现!$X$4:$X$107</c:f>
              <c:numCache>
                <c:formatCode>0.0%</c:formatCode>
                <c:ptCount val="104"/>
                <c:pt idx="0">
                  <c:v>0</c:v>
                </c:pt>
                <c:pt idx="1">
                  <c:v>-5.0508495813001542E-2</c:v>
                </c:pt>
                <c:pt idx="2">
                  <c:v>-4.5969970555273187E-2</c:v>
                </c:pt>
                <c:pt idx="3">
                  <c:v>-0.10852087234353569</c:v>
                </c:pt>
                <c:pt idx="4">
                  <c:v>-6.0817630639221965E-2</c:v>
                </c:pt>
                <c:pt idx="5">
                  <c:v>-3.2096840434640339E-2</c:v>
                </c:pt>
                <c:pt idx="6">
                  <c:v>-2.6284465296291915E-2</c:v>
                </c:pt>
                <c:pt idx="7">
                  <c:v>2.1028964422695529E-2</c:v>
                </c:pt>
                <c:pt idx="8">
                  <c:v>2.6521136858811634E-2</c:v>
                </c:pt>
                <c:pt idx="9">
                  <c:v>7.0430672634502534E-2</c:v>
                </c:pt>
                <c:pt idx="10">
                  <c:v>0.10467147898843798</c:v>
                </c:pt>
                <c:pt idx="11">
                  <c:v>7.4356636201003967E-2</c:v>
                </c:pt>
                <c:pt idx="12">
                  <c:v>0.11078317404409055</c:v>
                </c:pt>
                <c:pt idx="13">
                  <c:v>0.13800221357520237</c:v>
                </c:pt>
                <c:pt idx="14">
                  <c:v>0.12550630312058431</c:v>
                </c:pt>
                <c:pt idx="15">
                  <c:v>0.15775510062021869</c:v>
                </c:pt>
                <c:pt idx="16">
                  <c:v>0.17505467809187025</c:v>
                </c:pt>
                <c:pt idx="17">
                  <c:v>0.15584488267355345</c:v>
                </c:pt>
                <c:pt idx="18">
                  <c:v>0.19214904739696093</c:v>
                </c:pt>
                <c:pt idx="19">
                  <c:v>0.17313589820338438</c:v>
                </c:pt>
                <c:pt idx="20">
                  <c:v>0.15361313944827693</c:v>
                </c:pt>
                <c:pt idx="21">
                  <c:v>0.15403538935952499</c:v>
                </c:pt>
                <c:pt idx="22">
                  <c:v>0.1884507061861771</c:v>
                </c:pt>
                <c:pt idx="23">
                  <c:v>0.1934633402710586</c:v>
                </c:pt>
                <c:pt idx="24">
                  <c:v>0.24231318608649666</c:v>
                </c:pt>
                <c:pt idx="25">
                  <c:v>0.29575731419542106</c:v>
                </c:pt>
                <c:pt idx="26">
                  <c:v>0.35861923026054776</c:v>
                </c:pt>
                <c:pt idx="27">
                  <c:v>0.39671611246075789</c:v>
                </c:pt>
                <c:pt idx="28">
                  <c:v>0.38584001002373691</c:v>
                </c:pt>
                <c:pt idx="29">
                  <c:v>0.30474289811289235</c:v>
                </c:pt>
                <c:pt idx="30">
                  <c:v>0.31560779345533541</c:v>
                </c:pt>
                <c:pt idx="31">
                  <c:v>0.26933564900215101</c:v>
                </c:pt>
                <c:pt idx="32">
                  <c:v>0.25227573629219213</c:v>
                </c:pt>
                <c:pt idx="33">
                  <c:v>0.31706325395554757</c:v>
                </c:pt>
                <c:pt idx="34">
                  <c:v>0.35092517698160242</c:v>
                </c:pt>
                <c:pt idx="35">
                  <c:v>0.40230107407123827</c:v>
                </c:pt>
                <c:pt idx="36">
                  <c:v>0.48196158959758884</c:v>
                </c:pt>
                <c:pt idx="37">
                  <c:v>0.49103801362949762</c:v>
                </c:pt>
                <c:pt idx="38">
                  <c:v>0.50320780459282055</c:v>
                </c:pt>
                <c:pt idx="39">
                  <c:v>0.46788178951544968</c:v>
                </c:pt>
                <c:pt idx="40">
                  <c:v>0.5709221837824292</c:v>
                </c:pt>
                <c:pt idx="41">
                  <c:v>0.50793845147188832</c:v>
                </c:pt>
                <c:pt idx="42">
                  <c:v>0.58554653728621253</c:v>
                </c:pt>
                <c:pt idx="43">
                  <c:v>0.53383366165711865</c:v>
                </c:pt>
                <c:pt idx="44">
                  <c:v>0.55175575494748008</c:v>
                </c:pt>
                <c:pt idx="45">
                  <c:v>0.60289769523663672</c:v>
                </c:pt>
                <c:pt idx="46">
                  <c:v>0.63912682115286912</c:v>
                </c:pt>
                <c:pt idx="47">
                  <c:v>0.72080287347120642</c:v>
                </c:pt>
                <c:pt idx="48">
                  <c:v>0.68083029952874541</c:v>
                </c:pt>
                <c:pt idx="49">
                  <c:v>0.56232174802831736</c:v>
                </c:pt>
                <c:pt idx="50">
                  <c:v>0.48950027495666815</c:v>
                </c:pt>
                <c:pt idx="51">
                  <c:v>0.46093109377066543</c:v>
                </c:pt>
                <c:pt idx="52">
                  <c:v>0.51423725628049755</c:v>
                </c:pt>
                <c:pt idx="53">
                  <c:v>0.5774663613139448</c:v>
                </c:pt>
                <c:pt idx="54">
                  <c:v>0.64213394218252939</c:v>
                </c:pt>
                <c:pt idx="55">
                  <c:v>0.55189184109592859</c:v>
                </c:pt>
                <c:pt idx="56">
                  <c:v>0.55934769140812635</c:v>
                </c:pt>
                <c:pt idx="57">
                  <c:v>0.48231130663585287</c:v>
                </c:pt>
                <c:pt idx="58">
                  <c:v>0.49605482427136494</c:v>
                </c:pt>
                <c:pt idx="59">
                  <c:v>0.53405606331660405</c:v>
                </c:pt>
                <c:pt idx="60">
                  <c:v>0.4883325096234834</c:v>
                </c:pt>
                <c:pt idx="61">
                  <c:v>0.50179104685400855</c:v>
                </c:pt>
                <c:pt idx="62">
                  <c:v>0.61273021530151284</c:v>
                </c:pt>
                <c:pt idx="63">
                  <c:v>0.63472013587732068</c:v>
                </c:pt>
                <c:pt idx="64">
                  <c:v>0.6832607772572552</c:v>
                </c:pt>
                <c:pt idx="65">
                  <c:v>0.70824320091327375</c:v>
                </c:pt>
                <c:pt idx="66">
                  <c:v>0.72955825948948561</c:v>
                </c:pt>
                <c:pt idx="67">
                  <c:v>0.64961401652524398</c:v>
                </c:pt>
                <c:pt idx="68">
                  <c:v>0.69689660933182074</c:v>
                </c:pt>
                <c:pt idx="69">
                  <c:v>0.60243152186775628</c:v>
                </c:pt>
                <c:pt idx="70">
                  <c:v>0.64622453170354821</c:v>
                </c:pt>
                <c:pt idx="71">
                  <c:v>0.5593401039962691</c:v>
                </c:pt>
                <c:pt idx="72">
                  <c:v>0.59456393264605767</c:v>
                </c:pt>
                <c:pt idx="73">
                  <c:v>0.64423997104253838</c:v>
                </c:pt>
                <c:pt idx="74">
                  <c:v>0.66061047341273427</c:v>
                </c:pt>
                <c:pt idx="75">
                  <c:v>0.54432921014346491</c:v>
                </c:pt>
                <c:pt idx="76">
                  <c:v>0.54682630395589582</c:v>
                </c:pt>
                <c:pt idx="77">
                  <c:v>0.52504597693148369</c:v>
                </c:pt>
                <c:pt idx="78">
                  <c:v>0.51410722613967796</c:v>
                </c:pt>
                <c:pt idx="79">
                  <c:v>0.5675356225506234</c:v>
                </c:pt>
                <c:pt idx="80">
                  <c:v>0.61222116261424642</c:v>
                </c:pt>
                <c:pt idx="81">
                  <c:v>0.59347078846434975</c:v>
                </c:pt>
                <c:pt idx="82">
                  <c:v>0.63367007984184776</c:v>
                </c:pt>
                <c:pt idx="83">
                  <c:v>0.61596370571979486</c:v>
                </c:pt>
                <c:pt idx="84">
                  <c:v>0.68720149799177221</c:v>
                </c:pt>
                <c:pt idx="85">
                  <c:v>0.74941994584397786</c:v>
                </c:pt>
                <c:pt idx="86">
                  <c:v>0.73998872329613885</c:v>
                </c:pt>
                <c:pt idx="87">
                  <c:v>0.69610257623956717</c:v>
                </c:pt>
                <c:pt idx="88">
                  <c:v>0.68364550776491551</c:v>
                </c:pt>
                <c:pt idx="89">
                  <c:v>0.71158674360812757</c:v>
                </c:pt>
                <c:pt idx="90">
                  <c:v>0.75887574046874895</c:v>
                </c:pt>
                <c:pt idx="91">
                  <c:v>0.8038914373620869</c:v>
                </c:pt>
                <c:pt idx="92">
                  <c:v>0.85899581648208612</c:v>
                </c:pt>
                <c:pt idx="93">
                  <c:v>0.81501743712541508</c:v>
                </c:pt>
                <c:pt idx="94">
                  <c:v>0.92917979381730365</c:v>
                </c:pt>
                <c:pt idx="95">
                  <c:v>0.96501479197265749</c:v>
                </c:pt>
                <c:pt idx="96">
                  <c:v>0.95509964568874905</c:v>
                </c:pt>
                <c:pt idx="97">
                  <c:v>1.0305519320056522</c:v>
                </c:pt>
                <c:pt idx="98">
                  <c:v>1.0762946978609067</c:v>
                </c:pt>
                <c:pt idx="99">
                  <c:v>1.0828637955157703</c:v>
                </c:pt>
                <c:pt idx="100">
                  <c:v>0.99345081060010165</c:v>
                </c:pt>
                <c:pt idx="101">
                  <c:v>0.97892759938465401</c:v>
                </c:pt>
                <c:pt idx="102">
                  <c:v>1.0379481271622386</c:v>
                </c:pt>
              </c:numCache>
            </c:numRef>
          </c:val>
          <c:smooth val="0"/>
        </c:ser>
        <c:ser>
          <c:idx val="2"/>
          <c:order val="2"/>
          <c:tx>
            <c:strRef>
              <c:f>市场表现!$R$2</c:f>
              <c:strCache>
                <c:ptCount val="1"/>
                <c:pt idx="0">
                  <c:v>增值服务Ⅱ(中信)</c:v>
                </c:pt>
              </c:strCache>
            </c:strRef>
          </c:tx>
          <c:spPr>
            <a:ln w="25400">
              <a:solidFill>
                <a:schemeClr val="accent2">
                  <a:lumMod val="60000"/>
                  <a:lumOff val="40000"/>
                </a:schemeClr>
              </a:solidFill>
              <a:prstDash val="solid"/>
            </a:ln>
          </c:spPr>
          <c:marker>
            <c:symbol val="none"/>
          </c:marker>
          <c:cat>
            <c:numRef>
              <c:f>市场表现!$V$4:$V$105</c:f>
              <c:numCache>
                <c:formatCode>yyyy\-mm\-dd;@</c:formatCode>
                <c:ptCount val="102"/>
                <c:pt idx="0">
                  <c:v>41224</c:v>
                </c:pt>
                <c:pt idx="1">
                  <c:v>41231</c:v>
                </c:pt>
                <c:pt idx="2">
                  <c:v>41238</c:v>
                </c:pt>
                <c:pt idx="3">
                  <c:v>41245</c:v>
                </c:pt>
                <c:pt idx="4">
                  <c:v>41252</c:v>
                </c:pt>
                <c:pt idx="5">
                  <c:v>41259</c:v>
                </c:pt>
                <c:pt idx="6">
                  <c:v>41266</c:v>
                </c:pt>
                <c:pt idx="7">
                  <c:v>41273</c:v>
                </c:pt>
                <c:pt idx="8">
                  <c:v>41280</c:v>
                </c:pt>
                <c:pt idx="9">
                  <c:v>41287</c:v>
                </c:pt>
                <c:pt idx="10">
                  <c:v>41294</c:v>
                </c:pt>
                <c:pt idx="11">
                  <c:v>41301</c:v>
                </c:pt>
                <c:pt idx="12">
                  <c:v>41308</c:v>
                </c:pt>
                <c:pt idx="13">
                  <c:v>41315</c:v>
                </c:pt>
                <c:pt idx="14">
                  <c:v>41329</c:v>
                </c:pt>
                <c:pt idx="15">
                  <c:v>41336</c:v>
                </c:pt>
                <c:pt idx="16">
                  <c:v>41343</c:v>
                </c:pt>
                <c:pt idx="17">
                  <c:v>41350</c:v>
                </c:pt>
                <c:pt idx="18">
                  <c:v>41357</c:v>
                </c:pt>
                <c:pt idx="19">
                  <c:v>41364</c:v>
                </c:pt>
                <c:pt idx="20">
                  <c:v>41371</c:v>
                </c:pt>
                <c:pt idx="21">
                  <c:v>41378</c:v>
                </c:pt>
                <c:pt idx="22">
                  <c:v>41385</c:v>
                </c:pt>
                <c:pt idx="23">
                  <c:v>41392</c:v>
                </c:pt>
                <c:pt idx="24">
                  <c:v>41399</c:v>
                </c:pt>
                <c:pt idx="25">
                  <c:v>41406</c:v>
                </c:pt>
                <c:pt idx="26">
                  <c:v>41413</c:v>
                </c:pt>
                <c:pt idx="27">
                  <c:v>41420</c:v>
                </c:pt>
                <c:pt idx="28">
                  <c:v>41427</c:v>
                </c:pt>
                <c:pt idx="29">
                  <c:v>41434</c:v>
                </c:pt>
                <c:pt idx="30">
                  <c:v>41441</c:v>
                </c:pt>
                <c:pt idx="31">
                  <c:v>41448</c:v>
                </c:pt>
                <c:pt idx="32">
                  <c:v>41455</c:v>
                </c:pt>
                <c:pt idx="33">
                  <c:v>41462</c:v>
                </c:pt>
                <c:pt idx="34">
                  <c:v>41469</c:v>
                </c:pt>
                <c:pt idx="35">
                  <c:v>41476</c:v>
                </c:pt>
                <c:pt idx="36">
                  <c:v>41483</c:v>
                </c:pt>
                <c:pt idx="37">
                  <c:v>41490</c:v>
                </c:pt>
                <c:pt idx="38">
                  <c:v>41497</c:v>
                </c:pt>
                <c:pt idx="39">
                  <c:v>41504</c:v>
                </c:pt>
                <c:pt idx="40">
                  <c:v>41511</c:v>
                </c:pt>
                <c:pt idx="41">
                  <c:v>41518</c:v>
                </c:pt>
                <c:pt idx="42">
                  <c:v>41525</c:v>
                </c:pt>
                <c:pt idx="43">
                  <c:v>41532</c:v>
                </c:pt>
                <c:pt idx="44">
                  <c:v>41539</c:v>
                </c:pt>
                <c:pt idx="45">
                  <c:v>41546</c:v>
                </c:pt>
                <c:pt idx="46">
                  <c:v>41553</c:v>
                </c:pt>
                <c:pt idx="47">
                  <c:v>41560</c:v>
                </c:pt>
                <c:pt idx="48">
                  <c:v>41567</c:v>
                </c:pt>
                <c:pt idx="49">
                  <c:v>41574</c:v>
                </c:pt>
                <c:pt idx="50">
                  <c:v>41581</c:v>
                </c:pt>
                <c:pt idx="51">
                  <c:v>41588</c:v>
                </c:pt>
                <c:pt idx="52">
                  <c:v>41595</c:v>
                </c:pt>
                <c:pt idx="53">
                  <c:v>41602</c:v>
                </c:pt>
                <c:pt idx="54">
                  <c:v>41609</c:v>
                </c:pt>
                <c:pt idx="55">
                  <c:v>41616</c:v>
                </c:pt>
                <c:pt idx="56">
                  <c:v>41623</c:v>
                </c:pt>
                <c:pt idx="57">
                  <c:v>41630</c:v>
                </c:pt>
                <c:pt idx="58">
                  <c:v>41637</c:v>
                </c:pt>
                <c:pt idx="59">
                  <c:v>41644</c:v>
                </c:pt>
                <c:pt idx="60">
                  <c:v>41651</c:v>
                </c:pt>
                <c:pt idx="61">
                  <c:v>41658</c:v>
                </c:pt>
                <c:pt idx="62">
                  <c:v>41665</c:v>
                </c:pt>
                <c:pt idx="63">
                  <c:v>41672</c:v>
                </c:pt>
                <c:pt idx="64">
                  <c:v>41679</c:v>
                </c:pt>
                <c:pt idx="65">
                  <c:v>41686</c:v>
                </c:pt>
                <c:pt idx="66">
                  <c:v>41693</c:v>
                </c:pt>
                <c:pt idx="67">
                  <c:v>41700</c:v>
                </c:pt>
                <c:pt idx="68">
                  <c:v>41707</c:v>
                </c:pt>
                <c:pt idx="69">
                  <c:v>41714</c:v>
                </c:pt>
                <c:pt idx="70">
                  <c:v>41721</c:v>
                </c:pt>
                <c:pt idx="71">
                  <c:v>41728</c:v>
                </c:pt>
                <c:pt idx="72">
                  <c:v>41735</c:v>
                </c:pt>
                <c:pt idx="73">
                  <c:v>41742</c:v>
                </c:pt>
                <c:pt idx="74">
                  <c:v>41749</c:v>
                </c:pt>
                <c:pt idx="75">
                  <c:v>41756</c:v>
                </c:pt>
                <c:pt idx="76">
                  <c:v>41763</c:v>
                </c:pt>
                <c:pt idx="77">
                  <c:v>41770</c:v>
                </c:pt>
                <c:pt idx="78">
                  <c:v>41777</c:v>
                </c:pt>
                <c:pt idx="79">
                  <c:v>41784</c:v>
                </c:pt>
                <c:pt idx="80">
                  <c:v>41791</c:v>
                </c:pt>
                <c:pt idx="81">
                  <c:v>41798</c:v>
                </c:pt>
                <c:pt idx="82">
                  <c:v>41805</c:v>
                </c:pt>
                <c:pt idx="83">
                  <c:v>41812</c:v>
                </c:pt>
                <c:pt idx="84">
                  <c:v>41819</c:v>
                </c:pt>
                <c:pt idx="85">
                  <c:v>41826</c:v>
                </c:pt>
                <c:pt idx="86">
                  <c:v>41833</c:v>
                </c:pt>
                <c:pt idx="87">
                  <c:v>41840</c:v>
                </c:pt>
                <c:pt idx="88">
                  <c:v>41847</c:v>
                </c:pt>
                <c:pt idx="89">
                  <c:v>41854</c:v>
                </c:pt>
                <c:pt idx="90">
                  <c:v>41861</c:v>
                </c:pt>
                <c:pt idx="91">
                  <c:v>41868</c:v>
                </c:pt>
                <c:pt idx="92">
                  <c:v>41875</c:v>
                </c:pt>
                <c:pt idx="93">
                  <c:v>41882</c:v>
                </c:pt>
                <c:pt idx="94">
                  <c:v>41889</c:v>
                </c:pt>
                <c:pt idx="95">
                  <c:v>41896</c:v>
                </c:pt>
                <c:pt idx="96">
                  <c:v>41903</c:v>
                </c:pt>
                <c:pt idx="97">
                  <c:v>41910</c:v>
                </c:pt>
                <c:pt idx="98">
                  <c:v>41917</c:v>
                </c:pt>
                <c:pt idx="99">
                  <c:v>41924</c:v>
                </c:pt>
                <c:pt idx="100">
                  <c:v>41931</c:v>
                </c:pt>
                <c:pt idx="101">
                  <c:v>41938</c:v>
                </c:pt>
              </c:numCache>
            </c:numRef>
          </c:cat>
          <c:val>
            <c:numRef>
              <c:f>市场表现!$Y$4:$Y$107</c:f>
              <c:numCache>
                <c:formatCode>0.0%</c:formatCode>
                <c:ptCount val="104"/>
                <c:pt idx="0">
                  <c:v>0</c:v>
                </c:pt>
                <c:pt idx="1">
                  <c:v>-4.9887311807733647E-2</c:v>
                </c:pt>
                <c:pt idx="2">
                  <c:v>-4.1664404319897597E-2</c:v>
                </c:pt>
                <c:pt idx="3">
                  <c:v>-0.11853894753575867</c:v>
                </c:pt>
                <c:pt idx="4">
                  <c:v>-8.0647577870908704E-2</c:v>
                </c:pt>
                <c:pt idx="5">
                  <c:v>-4.9627771654670139E-2</c:v>
                </c:pt>
                <c:pt idx="6">
                  <c:v>-2.842235224729861E-2</c:v>
                </c:pt>
                <c:pt idx="7">
                  <c:v>6.7489769061508387E-3</c:v>
                </c:pt>
                <c:pt idx="8">
                  <c:v>-6.0134576513873883E-3</c:v>
                </c:pt>
                <c:pt idx="9">
                  <c:v>9.2774129724176424E-2</c:v>
                </c:pt>
                <c:pt idx="10">
                  <c:v>0.12864515375468399</c:v>
                </c:pt>
                <c:pt idx="11">
                  <c:v>9.5815470123121971E-2</c:v>
                </c:pt>
                <c:pt idx="12">
                  <c:v>0.10324156508496429</c:v>
                </c:pt>
                <c:pt idx="13">
                  <c:v>0.19540528099839549</c:v>
                </c:pt>
                <c:pt idx="14">
                  <c:v>0.18568334720595048</c:v>
                </c:pt>
                <c:pt idx="15">
                  <c:v>0.22928721243240235</c:v>
                </c:pt>
                <c:pt idx="16">
                  <c:v>0.23528770240540164</c:v>
                </c:pt>
                <c:pt idx="17">
                  <c:v>0.18234552276443283</c:v>
                </c:pt>
                <c:pt idx="18">
                  <c:v>0.2358023046643154</c:v>
                </c:pt>
                <c:pt idx="19">
                  <c:v>0.29969312315618746</c:v>
                </c:pt>
                <c:pt idx="20">
                  <c:v>0.26414302584262384</c:v>
                </c:pt>
                <c:pt idx="21">
                  <c:v>0.27142573000099457</c:v>
                </c:pt>
                <c:pt idx="22">
                  <c:v>0.34580441494406466</c:v>
                </c:pt>
                <c:pt idx="23">
                  <c:v>0.43237924805750705</c:v>
                </c:pt>
                <c:pt idx="24">
                  <c:v>0.52190968562429307</c:v>
                </c:pt>
                <c:pt idx="25">
                  <c:v>0.6471045972938787</c:v>
                </c:pt>
                <c:pt idx="26">
                  <c:v>0.79092492012749749</c:v>
                </c:pt>
                <c:pt idx="27">
                  <c:v>0.825993907243596</c:v>
                </c:pt>
                <c:pt idx="28">
                  <c:v>0.77195395298684799</c:v>
                </c:pt>
                <c:pt idx="29">
                  <c:v>0.67480551747660544</c:v>
                </c:pt>
                <c:pt idx="30">
                  <c:v>0.77424661986734145</c:v>
                </c:pt>
                <c:pt idx="31">
                  <c:v>0.68717463022058678</c:v>
                </c:pt>
                <c:pt idx="32">
                  <c:v>0.68190770035669512</c:v>
                </c:pt>
                <c:pt idx="33">
                  <c:v>0.82887693001502583</c:v>
                </c:pt>
                <c:pt idx="34">
                  <c:v>0.96729252974029722</c:v>
                </c:pt>
                <c:pt idx="35">
                  <c:v>1.0334124828178259</c:v>
                </c:pt>
                <c:pt idx="36">
                  <c:v>1.2221093692129403</c:v>
                </c:pt>
                <c:pt idx="37">
                  <c:v>1.1988388236990946</c:v>
                </c:pt>
                <c:pt idx="38">
                  <c:v>1.1846323122079587</c:v>
                </c:pt>
                <c:pt idx="39">
                  <c:v>1.1005903745494665</c:v>
                </c:pt>
                <c:pt idx="40">
                  <c:v>1.286148243140798</c:v>
                </c:pt>
                <c:pt idx="41">
                  <c:v>1.1416951162603679</c:v>
                </c:pt>
                <c:pt idx="42">
                  <c:v>1.3340417977195171</c:v>
                </c:pt>
                <c:pt idx="43">
                  <c:v>1.1886070455728999</c:v>
                </c:pt>
                <c:pt idx="44">
                  <c:v>1.2549867253887923</c:v>
                </c:pt>
                <c:pt idx="45">
                  <c:v>1.3995244687030213</c:v>
                </c:pt>
                <c:pt idx="46">
                  <c:v>1.4876747348016477</c:v>
                </c:pt>
                <c:pt idx="47">
                  <c:v>1.5549325783345735</c:v>
                </c:pt>
                <c:pt idx="48">
                  <c:v>1.4877091597895991</c:v>
                </c:pt>
                <c:pt idx="49">
                  <c:v>1.2481557442430504</c:v>
                </c:pt>
                <c:pt idx="50">
                  <c:v>1.1019656947998118</c:v>
                </c:pt>
                <c:pt idx="51">
                  <c:v>1.013938108536296</c:v>
                </c:pt>
                <c:pt idx="52">
                  <c:v>1.1212765270654108</c:v>
                </c:pt>
                <c:pt idx="53">
                  <c:v>1.1567425677010768</c:v>
                </c:pt>
                <c:pt idx="54">
                  <c:v>1.2840488786316731</c:v>
                </c:pt>
                <c:pt idx="55">
                  <c:v>1.0977410304247859</c:v>
                </c:pt>
                <c:pt idx="56">
                  <c:v>1.1871307826749575</c:v>
                </c:pt>
                <c:pt idx="57">
                  <c:v>1.065228635096807</c:v>
                </c:pt>
                <c:pt idx="58">
                  <c:v>1.1428730292627325</c:v>
                </c:pt>
                <c:pt idx="59">
                  <c:v>1.2038703762063436</c:v>
                </c:pt>
                <c:pt idx="60">
                  <c:v>1.2351996341435427</c:v>
                </c:pt>
                <c:pt idx="61">
                  <c:v>1.2871144751196901</c:v>
                </c:pt>
                <c:pt idx="62">
                  <c:v>1.4893219098348927</c:v>
                </c:pt>
                <c:pt idx="63">
                  <c:v>1.6155317522468136</c:v>
                </c:pt>
                <c:pt idx="64">
                  <c:v>1.7079225424710125</c:v>
                </c:pt>
                <c:pt idx="65">
                  <c:v>1.6270221415178598</c:v>
                </c:pt>
                <c:pt idx="66">
                  <c:v>1.6629808606396255</c:v>
                </c:pt>
                <c:pt idx="67">
                  <c:v>1.3773874288900094</c:v>
                </c:pt>
                <c:pt idx="68">
                  <c:v>1.4267221683301679</c:v>
                </c:pt>
                <c:pt idx="69">
                  <c:v>1.3108884277744157</c:v>
                </c:pt>
                <c:pt idx="70">
                  <c:v>1.3652596642322883</c:v>
                </c:pt>
                <c:pt idx="71">
                  <c:v>1.1999787665927975</c:v>
                </c:pt>
                <c:pt idx="72">
                  <c:v>1.2357227260336314</c:v>
                </c:pt>
                <c:pt idx="73">
                  <c:v>1.2762013807685411</c:v>
                </c:pt>
                <c:pt idx="74">
                  <c:v>1.3048087323413338</c:v>
                </c:pt>
                <c:pt idx="75">
                  <c:v>1.1558138393675952</c:v>
                </c:pt>
                <c:pt idx="76">
                  <c:v>1.2343938655231228</c:v>
                </c:pt>
                <c:pt idx="77">
                  <c:v>1.1680486106951813</c:v>
                </c:pt>
                <c:pt idx="78">
                  <c:v>1.0954801763380355</c:v>
                </c:pt>
                <c:pt idx="79">
                  <c:v>1.1540974411878469</c:v>
                </c:pt>
                <c:pt idx="80">
                  <c:v>1.2194996939068146</c:v>
                </c:pt>
                <c:pt idx="81">
                  <c:v>1.1599592049898879</c:v>
                </c:pt>
                <c:pt idx="82">
                  <c:v>1.1923643137700513</c:v>
                </c:pt>
                <c:pt idx="83">
                  <c:v>1.2539188977137514</c:v>
                </c:pt>
                <c:pt idx="84">
                  <c:v>1.3303159691455084</c:v>
                </c:pt>
                <c:pt idx="85">
                  <c:v>1.5324065081699172</c:v>
                </c:pt>
                <c:pt idx="86">
                  <c:v>1.4203792010380112</c:v>
                </c:pt>
                <c:pt idx="87">
                  <c:v>1.2661847354938791</c:v>
                </c:pt>
                <c:pt idx="88">
                  <c:v>1.1995132362679279</c:v>
                </c:pt>
                <c:pt idx="89">
                  <c:v>1.2415056575461905</c:v>
                </c:pt>
                <c:pt idx="90">
                  <c:v>1.3152276555239792</c:v>
                </c:pt>
                <c:pt idx="91">
                  <c:v>1.4148335127350999</c:v>
                </c:pt>
                <c:pt idx="92">
                  <c:v>1.4822196336621527</c:v>
                </c:pt>
                <c:pt idx="93">
                  <c:v>1.4046978260386878</c:v>
                </c:pt>
                <c:pt idx="94">
                  <c:v>1.5833484000963529</c:v>
                </c:pt>
                <c:pt idx="95">
                  <c:v>1.5907980980987144</c:v>
                </c:pt>
                <c:pt idx="96">
                  <c:v>1.5244984633767573</c:v>
                </c:pt>
                <c:pt idx="97">
                  <c:v>1.6412948907906908</c:v>
                </c:pt>
                <c:pt idx="98">
                  <c:v>1.7021778609450657</c:v>
                </c:pt>
                <c:pt idx="99">
                  <c:v>1.6592074528139769</c:v>
                </c:pt>
                <c:pt idx="100">
                  <c:v>1.5277096896918527</c:v>
                </c:pt>
                <c:pt idx="101">
                  <c:v>1.50194468529497</c:v>
                </c:pt>
                <c:pt idx="102">
                  <c:v>1.4877555262367852</c:v>
                </c:pt>
              </c:numCache>
            </c:numRef>
          </c:val>
          <c:smooth val="0"/>
        </c:ser>
        <c:ser>
          <c:idx val="3"/>
          <c:order val="3"/>
          <c:tx>
            <c:strRef>
              <c:f>市场表现!$S$2</c:f>
              <c:strCache>
                <c:ptCount val="1"/>
                <c:pt idx="0">
                  <c:v>通信设备制造(中信)</c:v>
                </c:pt>
              </c:strCache>
            </c:strRef>
          </c:tx>
          <c:marker>
            <c:symbol val="none"/>
          </c:marker>
          <c:val>
            <c:numRef>
              <c:f>市场表现!$Z$4:$Z$107</c:f>
              <c:numCache>
                <c:formatCode>0.0%</c:formatCode>
                <c:ptCount val="104"/>
                <c:pt idx="0">
                  <c:v>0</c:v>
                </c:pt>
                <c:pt idx="1">
                  <c:v>-5.1037238873751112E-2</c:v>
                </c:pt>
                <c:pt idx="2">
                  <c:v>-4.2782924613987361E-2</c:v>
                </c:pt>
                <c:pt idx="3">
                  <c:v>-0.11335876475930973</c:v>
                </c:pt>
                <c:pt idx="4">
                  <c:v>-6.5605812897366E-2</c:v>
                </c:pt>
                <c:pt idx="5">
                  <c:v>-3.5015440508628592E-2</c:v>
                </c:pt>
                <c:pt idx="6">
                  <c:v>-2.760399636693911E-2</c:v>
                </c:pt>
                <c:pt idx="7">
                  <c:v>2.900635785649408E-2</c:v>
                </c:pt>
                <c:pt idx="8">
                  <c:v>3.8256130790190745E-2</c:v>
                </c:pt>
                <c:pt idx="9">
                  <c:v>8.4497729336966421E-2</c:v>
                </c:pt>
                <c:pt idx="10">
                  <c:v>0.11827792915531332</c:v>
                </c:pt>
                <c:pt idx="11">
                  <c:v>9.0528610354223327E-2</c:v>
                </c:pt>
                <c:pt idx="12">
                  <c:v>0.12873387829246141</c:v>
                </c:pt>
                <c:pt idx="13">
                  <c:v>0.14132534059945501</c:v>
                </c:pt>
                <c:pt idx="14">
                  <c:v>0.1410339691189828</c:v>
                </c:pt>
                <c:pt idx="15">
                  <c:v>0.18082361489554954</c:v>
                </c:pt>
                <c:pt idx="16">
                  <c:v>0.20962063578564938</c:v>
                </c:pt>
                <c:pt idx="17">
                  <c:v>0.19791738419618543</c:v>
                </c:pt>
                <c:pt idx="18">
                  <c:v>0.235022561307902</c:v>
                </c:pt>
                <c:pt idx="19">
                  <c:v>0.18827712988192569</c:v>
                </c:pt>
                <c:pt idx="20">
                  <c:v>0.15566408719346048</c:v>
                </c:pt>
                <c:pt idx="21">
                  <c:v>0.16902292461398738</c:v>
                </c:pt>
                <c:pt idx="22">
                  <c:v>0.20125326067211624</c:v>
                </c:pt>
                <c:pt idx="23">
                  <c:v>0.18659705722070852</c:v>
                </c:pt>
                <c:pt idx="24">
                  <c:v>0.23500788374205261</c:v>
                </c:pt>
                <c:pt idx="25">
                  <c:v>0.28540592188919156</c:v>
                </c:pt>
                <c:pt idx="26">
                  <c:v>0.34295367847411451</c:v>
                </c:pt>
                <c:pt idx="27">
                  <c:v>0.39307662125340603</c:v>
                </c:pt>
                <c:pt idx="28">
                  <c:v>0.38287011807447779</c:v>
                </c:pt>
                <c:pt idx="29">
                  <c:v>0.29550917347865591</c:v>
                </c:pt>
                <c:pt idx="30">
                  <c:v>0.29085929155313361</c:v>
                </c:pt>
                <c:pt idx="31">
                  <c:v>0.25898826521344231</c:v>
                </c:pt>
                <c:pt idx="32">
                  <c:v>0.25283785649409629</c:v>
                </c:pt>
                <c:pt idx="33">
                  <c:v>0.31050797456857415</c:v>
                </c:pt>
                <c:pt idx="34">
                  <c:v>0.32270154405086271</c:v>
                </c:pt>
                <c:pt idx="35">
                  <c:v>0.39844497729336958</c:v>
                </c:pt>
                <c:pt idx="36">
                  <c:v>0.47488871934604893</c:v>
                </c:pt>
                <c:pt idx="37">
                  <c:v>0.48404991825613086</c:v>
                </c:pt>
                <c:pt idx="38">
                  <c:v>0.49730063578564931</c:v>
                </c:pt>
                <c:pt idx="39">
                  <c:v>0.46470975476839249</c:v>
                </c:pt>
                <c:pt idx="40">
                  <c:v>0.58352050862851956</c:v>
                </c:pt>
                <c:pt idx="41">
                  <c:v>0.5207202179836512</c:v>
                </c:pt>
                <c:pt idx="42">
                  <c:v>0.59080777475022717</c:v>
                </c:pt>
                <c:pt idx="43">
                  <c:v>0.53663818346957304</c:v>
                </c:pt>
                <c:pt idx="44">
                  <c:v>0.54008653950953689</c:v>
                </c:pt>
                <c:pt idx="45">
                  <c:v>0.59886176203451424</c:v>
                </c:pt>
                <c:pt idx="46">
                  <c:v>0.63168392370572213</c:v>
                </c:pt>
                <c:pt idx="47">
                  <c:v>0.72258695731153511</c:v>
                </c:pt>
                <c:pt idx="48">
                  <c:v>0.68522652134423256</c:v>
                </c:pt>
                <c:pt idx="49">
                  <c:v>0.56772497729336946</c:v>
                </c:pt>
                <c:pt idx="50">
                  <c:v>0.48632501362397806</c:v>
                </c:pt>
                <c:pt idx="51">
                  <c:v>0.47126168937329704</c:v>
                </c:pt>
                <c:pt idx="52">
                  <c:v>0.5289576748410536</c:v>
                </c:pt>
                <c:pt idx="53">
                  <c:v>0.61176712079927342</c:v>
                </c:pt>
                <c:pt idx="54">
                  <c:v>0.67114485013624003</c:v>
                </c:pt>
                <c:pt idx="55">
                  <c:v>0.58296014532243401</c:v>
                </c:pt>
                <c:pt idx="56">
                  <c:v>0.57805609445958228</c:v>
                </c:pt>
                <c:pt idx="57">
                  <c:v>0.50053013623978204</c:v>
                </c:pt>
                <c:pt idx="58">
                  <c:v>0.50312021798365114</c:v>
                </c:pt>
                <c:pt idx="59">
                  <c:v>0.54850652134423239</c:v>
                </c:pt>
                <c:pt idx="60">
                  <c:v>0.48663099000908261</c:v>
                </c:pt>
                <c:pt idx="61">
                  <c:v>0.4944239055404176</c:v>
                </c:pt>
                <c:pt idx="62">
                  <c:v>0.61724781108083548</c:v>
                </c:pt>
                <c:pt idx="63">
                  <c:v>0.62473467756584911</c:v>
                </c:pt>
                <c:pt idx="64">
                  <c:v>0.67425046321525883</c:v>
                </c:pt>
                <c:pt idx="65">
                  <c:v>0.72230881017257031</c:v>
                </c:pt>
                <c:pt idx="66">
                  <c:v>0.73908882833787448</c:v>
                </c:pt>
                <c:pt idx="67">
                  <c:v>0.68727229791098998</c:v>
                </c:pt>
                <c:pt idx="68">
                  <c:v>0.73298223433242504</c:v>
                </c:pt>
                <c:pt idx="69">
                  <c:v>0.6315816167120798</c:v>
                </c:pt>
                <c:pt idx="70">
                  <c:v>0.68154332425068143</c:v>
                </c:pt>
                <c:pt idx="71">
                  <c:v>0.59102241598546779</c:v>
                </c:pt>
                <c:pt idx="72">
                  <c:v>0.63625322434150777</c:v>
                </c:pt>
                <c:pt idx="73">
                  <c:v>0.69455302452316081</c:v>
                </c:pt>
                <c:pt idx="74">
                  <c:v>0.71409089918256141</c:v>
                </c:pt>
                <c:pt idx="75">
                  <c:v>0.57774001816530429</c:v>
                </c:pt>
                <c:pt idx="76">
                  <c:v>0.55689235240690271</c:v>
                </c:pt>
                <c:pt idx="77">
                  <c:v>0.53512450499545849</c:v>
                </c:pt>
                <c:pt idx="78">
                  <c:v>0.53264021798365135</c:v>
                </c:pt>
                <c:pt idx="79">
                  <c:v>0.60012439600363332</c:v>
                </c:pt>
                <c:pt idx="80">
                  <c:v>0.64881910990009084</c:v>
                </c:pt>
                <c:pt idx="81">
                  <c:v>0.6391093188010899</c:v>
                </c:pt>
                <c:pt idx="82">
                  <c:v>0.69303687556766569</c:v>
                </c:pt>
                <c:pt idx="83">
                  <c:v>0.64833525885558596</c:v>
                </c:pt>
                <c:pt idx="84">
                  <c:v>0.72609111716621255</c:v>
                </c:pt>
                <c:pt idx="85">
                  <c:v>0.76889947320617624</c:v>
                </c:pt>
                <c:pt idx="86">
                  <c:v>0.77662793823796528</c:v>
                </c:pt>
                <c:pt idx="87">
                  <c:v>0.75188054495912793</c:v>
                </c:pt>
                <c:pt idx="88">
                  <c:v>0.73979175295186184</c:v>
                </c:pt>
                <c:pt idx="89">
                  <c:v>0.77339015440508629</c:v>
                </c:pt>
                <c:pt idx="90">
                  <c:v>0.8244478837420528</c:v>
                </c:pt>
                <c:pt idx="91">
                  <c:v>0.86255549500454132</c:v>
                </c:pt>
                <c:pt idx="92">
                  <c:v>0.93591302452316061</c:v>
                </c:pt>
                <c:pt idx="93">
                  <c:v>0.89110336058128969</c:v>
                </c:pt>
                <c:pt idx="94">
                  <c:v>1.0101929155313352</c:v>
                </c:pt>
                <c:pt idx="95">
                  <c:v>1.0647316257947321</c:v>
                </c:pt>
                <c:pt idx="96">
                  <c:v>1.0627099000908267</c:v>
                </c:pt>
                <c:pt idx="97">
                  <c:v>1.1492485376930062</c:v>
                </c:pt>
                <c:pt idx="98">
                  <c:v>1.2039430336058126</c:v>
                </c:pt>
                <c:pt idx="99">
                  <c:v>1.2241913896457768</c:v>
                </c:pt>
                <c:pt idx="100">
                  <c:v>1.1197070299727518</c:v>
                </c:pt>
                <c:pt idx="101">
                  <c:v>1.1166086103542234</c:v>
                </c:pt>
                <c:pt idx="102">
                  <c:v>1.194728719346049</c:v>
                </c:pt>
              </c:numCache>
            </c:numRef>
          </c:val>
          <c:smooth val="0"/>
        </c:ser>
        <c:ser>
          <c:idx val="4"/>
          <c:order val="4"/>
          <c:tx>
            <c:strRef>
              <c:f>市场表现!$T$2</c:f>
              <c:strCache>
                <c:ptCount val="1"/>
                <c:pt idx="0">
                  <c:v>电信运营Ⅱ(中信)</c:v>
                </c:pt>
              </c:strCache>
            </c:strRef>
          </c:tx>
          <c:marker>
            <c:symbol val="none"/>
          </c:marker>
          <c:val>
            <c:numRef>
              <c:f>市场表现!$AA$4:$AA$107</c:f>
              <c:numCache>
                <c:formatCode>0.0%</c:formatCode>
                <c:ptCount val="104"/>
                <c:pt idx="0">
                  <c:v>0</c:v>
                </c:pt>
                <c:pt idx="1">
                  <c:v>-4.9137790792256442E-2</c:v>
                </c:pt>
                <c:pt idx="2">
                  <c:v>-6.0704408654628339E-2</c:v>
                </c:pt>
                <c:pt idx="3">
                  <c:v>-8.3821376281112858E-2</c:v>
                </c:pt>
                <c:pt idx="4">
                  <c:v>-2.8916544655929854E-2</c:v>
                </c:pt>
                <c:pt idx="5">
                  <c:v>-8.687164470473463E-3</c:v>
                </c:pt>
                <c:pt idx="6">
                  <c:v>-2.0237514234586085E-2</c:v>
                </c:pt>
                <c:pt idx="7">
                  <c:v>2.8875874410281277E-3</c:v>
                </c:pt>
                <c:pt idx="8">
                  <c:v>8.6708963722139654E-3</c:v>
                </c:pt>
                <c:pt idx="9">
                  <c:v>2.8875874410281277E-3</c:v>
                </c:pt>
                <c:pt idx="10">
                  <c:v>3.7571172929884433E-2</c:v>
                </c:pt>
                <c:pt idx="11">
                  <c:v>-8.1340491296932882E-6</c:v>
                </c:pt>
                <c:pt idx="12">
                  <c:v>5.2017244184154654E-2</c:v>
                </c:pt>
                <c:pt idx="13">
                  <c:v>8.0918740849194704E-2</c:v>
                </c:pt>
                <c:pt idx="14">
                  <c:v>2.3118919798275517E-2</c:v>
                </c:pt>
                <c:pt idx="15">
                  <c:v>2.0228729461525763E-2</c:v>
                </c:pt>
                <c:pt idx="16">
                  <c:v>5.777859118269113E-3</c:v>
                </c:pt>
                <c:pt idx="17">
                  <c:v>-1.4453229217504471E-2</c:v>
                </c:pt>
                <c:pt idx="18">
                  <c:v>5.7779404587603445E-3</c:v>
                </c:pt>
                <c:pt idx="19">
                  <c:v>2.0228810802017216E-2</c:v>
                </c:pt>
                <c:pt idx="20">
                  <c:v>5.7801041158288546E-2</c:v>
                </c:pt>
                <c:pt idx="21">
                  <c:v>8.6682121360013298E-3</c:v>
                </c:pt>
                <c:pt idx="22">
                  <c:v>2.0228892142508448E-2</c:v>
                </c:pt>
                <c:pt idx="23">
                  <c:v>3.1789572149015566E-2</c:v>
                </c:pt>
                <c:pt idx="24">
                  <c:v>5.2020741825280492E-2</c:v>
                </c:pt>
                <c:pt idx="25">
                  <c:v>5.7801041158288546E-2</c:v>
                </c:pt>
                <c:pt idx="26">
                  <c:v>7.2251911501545418E-2</c:v>
                </c:pt>
                <c:pt idx="27">
                  <c:v>6.3581340491296601E-2</c:v>
                </c:pt>
                <c:pt idx="28">
                  <c:v>8.6702619163819605E-2</c:v>
                </c:pt>
                <c:pt idx="29">
                  <c:v>4.0459980478281921E-2</c:v>
                </c:pt>
                <c:pt idx="30">
                  <c:v>3.1789490808524334E-2</c:v>
                </c:pt>
                <c:pt idx="31">
                  <c:v>-3.1794208557019643E-2</c:v>
                </c:pt>
                <c:pt idx="32">
                  <c:v>-9.8268098259313597E-2</c:v>
                </c:pt>
                <c:pt idx="33">
                  <c:v>-9.2412640312347527E-2</c:v>
                </c:pt>
                <c:pt idx="34">
                  <c:v>-6.6063364242719969E-2</c:v>
                </c:pt>
                <c:pt idx="35">
                  <c:v>-0.1011957865625509</c:v>
                </c:pt>
                <c:pt idx="36">
                  <c:v>-9.8268016918822143E-2</c:v>
                </c:pt>
                <c:pt idx="37">
                  <c:v>-6.3135513258500198E-2</c:v>
                </c:pt>
                <c:pt idx="38">
                  <c:v>-3.093077924190657E-2</c:v>
                </c:pt>
                <c:pt idx="39">
                  <c:v>-3.3858467545143989E-2</c:v>
                </c:pt>
                <c:pt idx="40">
                  <c:v>-6.0207824955262779E-2</c:v>
                </c:pt>
                <c:pt idx="41">
                  <c:v>-5.1424760045550744E-2</c:v>
                </c:pt>
                <c:pt idx="42">
                  <c:v>-4.8497153082804778E-2</c:v>
                </c:pt>
                <c:pt idx="43">
                  <c:v>-7.5093541564992261E-3</c:v>
                </c:pt>
                <c:pt idx="44">
                  <c:v>1.8840003253619564E-2</c:v>
                </c:pt>
                <c:pt idx="45">
                  <c:v>-4.2641695135838709E-2</c:v>
                </c:pt>
                <c:pt idx="46">
                  <c:v>-3.9714006832601401E-2</c:v>
                </c:pt>
                <c:pt idx="47">
                  <c:v>2.4695298519602948E-2</c:v>
                </c:pt>
                <c:pt idx="48">
                  <c:v>-1.6539775500243881E-3</c:v>
                </c:pt>
                <c:pt idx="49">
                  <c:v>-1.6292500406702604E-2</c:v>
                </c:pt>
                <c:pt idx="50">
                  <c:v>-1.6538962095331566E-3</c:v>
                </c:pt>
                <c:pt idx="51">
                  <c:v>-3.0930860582398023E-2</c:v>
                </c:pt>
                <c:pt idx="52">
                  <c:v>-3.9713925492109947E-2</c:v>
                </c:pt>
                <c:pt idx="53">
                  <c:v>-2.5075321294940722E-2</c:v>
                </c:pt>
                <c:pt idx="54">
                  <c:v>7.1292500406701098E-3</c:v>
                </c:pt>
                <c:pt idx="55">
                  <c:v>-7.5092728160077726E-3</c:v>
                </c:pt>
                <c:pt idx="56">
                  <c:v>-2.5075402635431954E-2</c:v>
                </c:pt>
                <c:pt idx="57">
                  <c:v>-6.3135513258500198E-2</c:v>
                </c:pt>
                <c:pt idx="58">
                  <c:v>-6.313559459899154E-2</c:v>
                </c:pt>
                <c:pt idx="59">
                  <c:v>-7.1918740849194807E-2</c:v>
                </c:pt>
                <c:pt idx="60">
                  <c:v>-0.12168960468521239</c:v>
                </c:pt>
                <c:pt idx="61">
                  <c:v>-0.1246172929884497</c:v>
                </c:pt>
                <c:pt idx="62">
                  <c:v>-0.11290645843500913</c:v>
                </c:pt>
                <c:pt idx="63">
                  <c:v>-0.12168960468521239</c:v>
                </c:pt>
                <c:pt idx="64">
                  <c:v>-0.11290653977550036</c:v>
                </c:pt>
                <c:pt idx="65">
                  <c:v>-8.7753294289897532E-2</c:v>
                </c:pt>
                <c:pt idx="66">
                  <c:v>-5.8974052383276354E-2</c:v>
                </c:pt>
                <c:pt idx="67">
                  <c:v>-8.3715714982918521E-2</c:v>
                </c:pt>
                <c:pt idx="68">
                  <c:v>-3.3823165771921349E-2</c:v>
                </c:pt>
                <c:pt idx="69">
                  <c:v>-8.4021555230193612E-2</c:v>
                </c:pt>
                <c:pt idx="70">
                  <c:v>-7.268635106556065E-2</c:v>
                </c:pt>
                <c:pt idx="71">
                  <c:v>-8.4944688465918405E-2</c:v>
                </c:pt>
                <c:pt idx="72">
                  <c:v>-8.8066861883845826E-2</c:v>
                </c:pt>
                <c:pt idx="73">
                  <c:v>-6.4118187733853915E-2</c:v>
                </c:pt>
                <c:pt idx="74">
                  <c:v>-6.881877338539133E-2</c:v>
                </c:pt>
                <c:pt idx="75">
                  <c:v>-8.6495932975435341E-2</c:v>
                </c:pt>
                <c:pt idx="76">
                  <c:v>-5.7462827395477478E-2</c:v>
                </c:pt>
                <c:pt idx="77">
                  <c:v>-4.6216528387831524E-2</c:v>
                </c:pt>
                <c:pt idx="78">
                  <c:v>-4.2539450138278867E-2</c:v>
                </c:pt>
                <c:pt idx="79">
                  <c:v>-4.5098015292012406E-2</c:v>
                </c:pt>
                <c:pt idx="80">
                  <c:v>-3.2031234748657988E-2</c:v>
                </c:pt>
                <c:pt idx="81">
                  <c:v>-4.9403204815357094E-2</c:v>
                </c:pt>
                <c:pt idx="82">
                  <c:v>-5.2849194729136184E-2</c:v>
                </c:pt>
                <c:pt idx="83">
                  <c:v>-4.6266634130470163E-2</c:v>
                </c:pt>
                <c:pt idx="84">
                  <c:v>-1.4898324385879125E-3</c:v>
                </c:pt>
                <c:pt idx="85">
                  <c:v>8.7701317715960236E-4</c:v>
                </c:pt>
                <c:pt idx="86">
                  <c:v>2.3476899300471699E-2</c:v>
                </c:pt>
                <c:pt idx="87">
                  <c:v>8.9660810151293013E-3</c:v>
                </c:pt>
                <c:pt idx="88">
                  <c:v>4.3698145436798397E-2</c:v>
                </c:pt>
                <c:pt idx="89">
                  <c:v>3.838099886123314E-2</c:v>
                </c:pt>
                <c:pt idx="90">
                  <c:v>4.8807060354644438E-2</c:v>
                </c:pt>
                <c:pt idx="91">
                  <c:v>7.1694403774198667E-2</c:v>
                </c:pt>
                <c:pt idx="92">
                  <c:v>4.9215552301935972E-2</c:v>
                </c:pt>
                <c:pt idx="93">
                  <c:v>3.7545062632178272E-2</c:v>
                </c:pt>
                <c:pt idx="94">
                  <c:v>7.7640312347486695E-2</c:v>
                </c:pt>
                <c:pt idx="95">
                  <c:v>6.9846347811940657E-2</c:v>
                </c:pt>
                <c:pt idx="96">
                  <c:v>7.9544493248739245E-2</c:v>
                </c:pt>
                <c:pt idx="97">
                  <c:v>7.7563201561737349E-2</c:v>
                </c:pt>
                <c:pt idx="98">
                  <c:v>7.7498129168700247E-2</c:v>
                </c:pt>
                <c:pt idx="99">
                  <c:v>7.936920448999496E-2</c:v>
                </c:pt>
                <c:pt idx="100">
                  <c:v>7.8150967951846395E-2</c:v>
                </c:pt>
                <c:pt idx="101">
                  <c:v>3.4619733203188341E-2</c:v>
                </c:pt>
                <c:pt idx="102">
                  <c:v>9.3968114527411828E-2</c:v>
                </c:pt>
              </c:numCache>
            </c:numRef>
          </c:val>
          <c:smooth val="0"/>
        </c:ser>
        <c:dLbls>
          <c:showLegendKey val="0"/>
          <c:showVal val="0"/>
          <c:showCatName val="0"/>
          <c:showSerName val="0"/>
          <c:showPercent val="0"/>
          <c:showBubbleSize val="0"/>
        </c:dLbls>
        <c:marker val="1"/>
        <c:smooth val="0"/>
        <c:axId val="261599616"/>
        <c:axId val="261601152"/>
      </c:lineChart>
      <c:dateAx>
        <c:axId val="261599616"/>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261601152"/>
        <c:crosses val="autoZero"/>
        <c:auto val="0"/>
        <c:lblOffset val="100"/>
        <c:baseTimeUnit val="days"/>
        <c:majorUnit val="2"/>
        <c:majorTimeUnit val="months"/>
        <c:minorUnit val="6"/>
        <c:minorTimeUnit val="days"/>
      </c:dateAx>
      <c:valAx>
        <c:axId val="261601152"/>
        <c:scaling>
          <c:orientation val="minMax"/>
        </c:scaling>
        <c:delete val="0"/>
        <c:axPos val="l"/>
        <c:numFmt formatCode="0%" sourceLinked="0"/>
        <c:majorTickMark val="out"/>
        <c:minorTickMark val="none"/>
        <c:tickLblPos val="nextTo"/>
        <c:crossAx val="261599616"/>
        <c:crosses val="autoZero"/>
        <c:crossBetween val="between"/>
      </c:valAx>
      <c:spPr>
        <a:ln>
          <a:noFill/>
        </a:ln>
      </c:spPr>
    </c:plotArea>
    <c:legend>
      <c:legendPos val="r"/>
      <c:layout>
        <c:manualLayout>
          <c:xMode val="edge"/>
          <c:yMode val="edge"/>
          <c:x val="0.14566284779050737"/>
          <c:y val="1.6666666666666666E-2"/>
          <c:w val="0.80360065466448449"/>
          <c:h val="0.17333403324584429"/>
        </c:manualLayout>
      </c:layout>
      <c:overlay val="0"/>
    </c:legend>
    <c:plotVisOnly val="1"/>
    <c:dispBlanksAs val="gap"/>
    <c:showDLblsOverMax val="0"/>
  </c:chart>
  <c:spPr>
    <a:ln>
      <a:noFill/>
    </a:ln>
  </c:spPr>
  <c:txPr>
    <a:bodyPr/>
    <a:lstStyle/>
    <a:p>
      <a:pPr>
        <a:defRPr>
          <a:latin typeface="+mn-lt"/>
        </a:defRPr>
      </a:pPr>
      <a:endParaRPr lang="zh-CN"/>
    </a:p>
  </c:txPr>
  <c:printSettings>
    <c:headerFooter/>
    <c:pageMargins b="0.75000000000000056" l="0.70000000000000051" r="0.70000000000000051" t="0.75000000000000056" header="0.30000000000000027" footer="0.30000000000000027"/>
    <c:pageSetup/>
  </c:printSettings>
</c:chartSpace>
</file>

<file path=xl/ctrlProps/ctrlProp1.xml><?xml version="1.0" encoding="utf-8"?>
<formControlPr xmlns="http://schemas.microsoft.com/office/spreadsheetml/2009/9/main" objectType="Drop" dropLines="3" dropStyle="combo" dx="16" fmlaLink="$B$10:$B$12" fmlaRange="$A$10:$A$12"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36890;&#20449;&#34892;&#19994;&#21608;&#25253;!A1"/><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10.png"/><Relationship Id="rId5" Type="http://schemas.openxmlformats.org/officeDocument/2006/relationships/image" Target="../media/image9.emf"/><Relationship Id="rId4" Type="http://schemas.openxmlformats.org/officeDocument/2006/relationships/image" Target="../media/image8.emf"/></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3387423"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12</xdr:row>
      <xdr:rowOff>85725</xdr:rowOff>
    </xdr:from>
    <xdr:to>
      <xdr:col>7</xdr:col>
      <xdr:colOff>0</xdr:colOff>
      <xdr:row>52</xdr:row>
      <xdr:rowOff>161925</xdr:rowOff>
    </xdr:to>
    <xdr:sp macro="" textlink="">
      <xdr:nvSpPr>
        <xdr:cNvPr id="252940" name="TextBox 4"/>
        <xdr:cNvSpPr txBox="1">
          <a:spLocks noChangeArrowheads="1"/>
        </xdr:cNvSpPr>
      </xdr:nvSpPr>
      <xdr:spPr bwMode="auto">
        <a:xfrm>
          <a:off x="19050" y="2047875"/>
          <a:ext cx="4791075" cy="7343775"/>
        </a:xfrm>
        <a:prstGeom prst="rect">
          <a:avLst/>
        </a:prstGeom>
        <a:solidFill>
          <a:srgbClr val="FFFFFF"/>
        </a:solidFill>
        <a:ln w="9525">
          <a:solidFill>
            <a:schemeClr val="accent1"/>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仿宋_GB2312"/>
              <a:ea typeface="仿宋_GB2312"/>
            </a:rPr>
            <a:t>上周回顾：</a:t>
          </a:r>
          <a:endParaRPr lang="en-US" altLang="zh-CN" sz="1100" b="1" i="0" u="none" strike="noStrike" baseline="0">
            <a:solidFill>
              <a:srgbClr val="000000"/>
            </a:solidFill>
            <a:latin typeface="仿宋_GB2312"/>
            <a:ea typeface="仿宋_GB2312"/>
          </a:endParaRPr>
        </a:p>
        <a:p>
          <a:pPr marL="0" indent="0" algn="l" rtl="0">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上周</a:t>
          </a:r>
          <a:r>
            <a:rPr lang="en-US" altLang="zh-CN" sz="1100" b="0" i="0" u="none" strike="noStrike" baseline="0">
              <a:solidFill>
                <a:srgbClr val="000000"/>
              </a:solidFill>
              <a:latin typeface="仿宋_GB2312"/>
              <a:ea typeface="仿宋_GB2312"/>
              <a:cs typeface="+mn-cs"/>
            </a:rPr>
            <a:t>A</a:t>
          </a:r>
          <a:r>
            <a:rPr lang="zh-CN" altLang="en-US" sz="1100" b="0" i="0" u="none" strike="noStrike" baseline="0">
              <a:solidFill>
                <a:srgbClr val="000000"/>
              </a:solidFill>
              <a:latin typeface="仿宋_GB2312"/>
              <a:ea typeface="仿宋_GB2312"/>
              <a:cs typeface="+mn-cs"/>
            </a:rPr>
            <a:t>股市场放量上行。截至周五收盘，上证综指报收于</a:t>
          </a:r>
          <a:r>
            <a:rPr lang="en-US" altLang="zh-CN" sz="1100" b="0" i="0" u="none" strike="noStrike" baseline="0">
              <a:solidFill>
                <a:srgbClr val="000000"/>
              </a:solidFill>
              <a:latin typeface="仿宋_GB2312"/>
              <a:ea typeface="仿宋_GB2312"/>
              <a:cs typeface="+mn-cs"/>
            </a:rPr>
            <a:t>2420.18</a:t>
          </a:r>
          <a:r>
            <a:rPr lang="zh-CN" altLang="en-US" sz="1100" b="0" i="0" u="none" strike="noStrike" baseline="0">
              <a:solidFill>
                <a:srgbClr val="000000"/>
              </a:solidFill>
              <a:latin typeface="仿宋_GB2312"/>
              <a:ea typeface="仿宋_GB2312"/>
              <a:cs typeface="+mn-cs"/>
            </a:rPr>
            <a:t>点，当周上涨</a:t>
          </a:r>
          <a:r>
            <a:rPr lang="en-US" altLang="zh-CN" sz="1100" b="0" i="0" u="none" strike="noStrike" baseline="0">
              <a:solidFill>
                <a:srgbClr val="000000"/>
              </a:solidFill>
              <a:latin typeface="仿宋_GB2312"/>
              <a:ea typeface="仿宋_GB2312"/>
              <a:cs typeface="+mn-cs"/>
            </a:rPr>
            <a:t>5.12%</a:t>
          </a:r>
          <a:r>
            <a:rPr lang="zh-CN" altLang="en-US" sz="1100" b="0" i="0" u="none" strike="noStrike" baseline="0">
              <a:solidFill>
                <a:srgbClr val="000000"/>
              </a:solidFill>
              <a:latin typeface="仿宋_GB2312"/>
              <a:ea typeface="仿宋_GB2312"/>
              <a:cs typeface="+mn-cs"/>
            </a:rPr>
            <a:t>；深证成指报收</a:t>
          </a:r>
          <a:r>
            <a:rPr lang="en-US" altLang="zh-CN" sz="1100" b="0" i="0" u="none" strike="noStrike" baseline="0">
              <a:solidFill>
                <a:srgbClr val="000000"/>
              </a:solidFill>
              <a:latin typeface="仿宋_GB2312"/>
              <a:ea typeface="仿宋_GB2312"/>
              <a:cs typeface="+mn-cs"/>
            </a:rPr>
            <a:t>8225.61</a:t>
          </a:r>
          <a:r>
            <a:rPr lang="zh-CN" altLang="en-US" sz="1100" b="0" i="0" u="none" strike="noStrike" baseline="0">
              <a:solidFill>
                <a:srgbClr val="000000"/>
              </a:solidFill>
              <a:latin typeface="仿宋_GB2312"/>
              <a:ea typeface="仿宋_GB2312"/>
              <a:cs typeface="+mn-cs"/>
            </a:rPr>
            <a:t>点，上涨</a:t>
          </a:r>
          <a:r>
            <a:rPr lang="en-US" altLang="zh-CN" sz="1100" b="0" i="0" u="none" strike="noStrike" baseline="0">
              <a:solidFill>
                <a:srgbClr val="000000"/>
              </a:solidFill>
              <a:latin typeface="仿宋_GB2312"/>
              <a:ea typeface="仿宋_GB2312"/>
              <a:cs typeface="+mn-cs"/>
            </a:rPr>
            <a:t>3.84%</a:t>
          </a:r>
          <a:r>
            <a:rPr lang="zh-CN" altLang="en-US" sz="1100" b="0" i="0" u="none" strike="noStrike" baseline="0">
              <a:solidFill>
                <a:srgbClr val="000000"/>
              </a:solidFill>
              <a:latin typeface="仿宋_GB2312"/>
              <a:ea typeface="仿宋_GB2312"/>
              <a:cs typeface="+mn-cs"/>
            </a:rPr>
            <a:t>。两市成交量也明显增大。中小板指上涨</a:t>
          </a:r>
          <a:r>
            <a:rPr lang="en-US" altLang="zh-CN" sz="1100" b="0" i="0" u="none" strike="noStrike" baseline="0">
              <a:solidFill>
                <a:srgbClr val="000000"/>
              </a:solidFill>
              <a:latin typeface="仿宋_GB2312"/>
              <a:ea typeface="仿宋_GB2312"/>
              <a:cs typeface="+mn-cs"/>
            </a:rPr>
            <a:t>2.71%</a:t>
          </a:r>
          <a:r>
            <a:rPr lang="zh-CN" altLang="en-US" sz="1100" b="0" i="0" u="none" strike="noStrike" baseline="0">
              <a:solidFill>
                <a:srgbClr val="000000"/>
              </a:solidFill>
              <a:latin typeface="仿宋_GB2312"/>
              <a:ea typeface="仿宋_GB2312"/>
              <a:cs typeface="+mn-cs"/>
            </a:rPr>
            <a:t>；创业板指上周上涨</a:t>
          </a:r>
          <a:r>
            <a:rPr lang="en-US" altLang="zh-CN" sz="1100" b="0" i="0" u="none" strike="noStrike" baseline="0">
              <a:solidFill>
                <a:srgbClr val="000000"/>
              </a:solidFill>
              <a:latin typeface="仿宋_GB2312"/>
              <a:ea typeface="仿宋_GB2312"/>
              <a:cs typeface="+mn-cs"/>
            </a:rPr>
            <a:t>2.41%</a:t>
          </a:r>
          <a:r>
            <a:rPr lang="zh-CN" altLang="en-US" sz="1100" b="0" i="0" u="none" strike="noStrike" baseline="0">
              <a:solidFill>
                <a:srgbClr val="000000"/>
              </a:solidFill>
              <a:latin typeface="仿宋_GB2312"/>
              <a:ea typeface="仿宋_GB2312"/>
              <a:cs typeface="+mn-cs"/>
            </a:rPr>
            <a:t>。在大盘上行驱动下，通信板块当周上涨了</a:t>
          </a:r>
          <a:r>
            <a:rPr lang="en-US" altLang="zh-CN" sz="1100" b="0" i="0" u="none" strike="noStrike" baseline="0">
              <a:solidFill>
                <a:srgbClr val="000000"/>
              </a:solidFill>
              <a:latin typeface="仿宋_GB2312"/>
              <a:ea typeface="仿宋_GB2312"/>
              <a:cs typeface="+mn-cs"/>
            </a:rPr>
            <a:t>2.98%</a:t>
          </a:r>
          <a:r>
            <a:rPr lang="zh-CN" altLang="en-US" sz="1100" b="0" i="0" u="none" strike="noStrike" baseline="0">
              <a:solidFill>
                <a:srgbClr val="000000"/>
              </a:solidFill>
              <a:latin typeface="仿宋_GB2312"/>
              <a:ea typeface="仿宋_GB2312"/>
              <a:cs typeface="+mn-cs"/>
            </a:rPr>
            <a:t>，报收于</a:t>
          </a:r>
          <a:r>
            <a:rPr lang="en-US" altLang="zh-CN" sz="1100" b="0" i="0" u="none" strike="noStrike" baseline="0">
              <a:solidFill>
                <a:srgbClr val="000000"/>
              </a:solidFill>
              <a:latin typeface="仿宋_GB2312"/>
              <a:ea typeface="仿宋_GB2312"/>
              <a:cs typeface="+mn-cs"/>
            </a:rPr>
            <a:t>2927.70</a:t>
          </a:r>
          <a:r>
            <a:rPr lang="zh-CN" altLang="en-US" sz="1100" b="0" i="0" u="none" strike="noStrike" baseline="0">
              <a:solidFill>
                <a:srgbClr val="000000"/>
              </a:solidFill>
              <a:latin typeface="仿宋_GB2312"/>
              <a:ea typeface="仿宋_GB2312"/>
              <a:cs typeface="+mn-cs"/>
            </a:rPr>
            <a:t>点，走势弱于大盘。个股方面，本周涨幅居前的东土科技，通鼎光电，三维通信，杰赛科技和硕贝德，本周跌幅居前的有上海普天，中创信测，网宿科技</a:t>
          </a:r>
          <a:r>
            <a:rPr lang="zh-CN" altLang="zh-CN" sz="1000" b="0" i="0" baseline="0">
              <a:effectLst/>
              <a:latin typeface="+mn-lt"/>
              <a:ea typeface="+mn-ea"/>
              <a:cs typeface="+mn-cs"/>
            </a:rPr>
            <a:t>，</a:t>
          </a:r>
          <a:r>
            <a:rPr lang="zh-CN" altLang="en-US" sz="1100" b="0" i="0" u="none" strike="noStrike" baseline="0">
              <a:solidFill>
                <a:srgbClr val="000000"/>
              </a:solidFill>
              <a:effectLst/>
              <a:latin typeface="仿宋_GB2312"/>
              <a:ea typeface="+mn-ea"/>
              <a:cs typeface="+mn-cs"/>
            </a:rPr>
            <a:t>鹏博士</a:t>
          </a:r>
          <a:r>
            <a:rPr lang="zh-CN" altLang="en-US" sz="1100" b="0" i="0" u="none" strike="noStrike" baseline="0">
              <a:solidFill>
                <a:srgbClr val="000000"/>
              </a:solidFill>
              <a:latin typeface="仿宋_GB2312"/>
              <a:ea typeface="仿宋_GB2312"/>
              <a:cs typeface="+mn-cs"/>
            </a:rPr>
            <a:t>和键桥通讯。</a:t>
          </a:r>
          <a:r>
            <a:rPr lang="en-US" altLang="zh-CN" sz="1100" b="0" i="0" u="none" strike="noStrike" baseline="0">
              <a:solidFill>
                <a:srgbClr val="000000"/>
              </a:solidFill>
              <a:latin typeface="仿宋_GB2312"/>
              <a:ea typeface="仿宋_GB2312"/>
              <a:cs typeface="+mn-cs"/>
            </a:rPr>
            <a:t>	</a:t>
          </a: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行业动态：</a:t>
          </a:r>
          <a:endParaRPr lang="en-US" altLang="zh-CN" sz="1100" b="1" i="0" u="none" strike="noStrike" baseline="0">
            <a:solidFill>
              <a:srgbClr val="000000"/>
            </a:solidFill>
            <a:latin typeface="仿宋_GB2312"/>
            <a:ea typeface="仿宋_GB2312"/>
          </a:endParaRPr>
        </a:p>
        <a:p>
          <a:pPr algn="l" rtl="0">
            <a:defRPr sz="1000"/>
          </a:pPr>
          <a:r>
            <a:rPr lang="en-US" altLang="zh-CN" sz="1100" b="0" i="0" u="none" strike="noStrike" baseline="0">
              <a:solidFill>
                <a:srgbClr val="000000"/>
              </a:solidFill>
              <a:latin typeface="仿宋_GB2312"/>
              <a:ea typeface="仿宋_GB2312"/>
            </a:rPr>
            <a:t>    2014</a:t>
          </a:r>
          <a:r>
            <a:rPr lang="zh-CN" altLang="en-US" sz="1100" b="0" i="0" u="none" strike="noStrike" baseline="0">
              <a:solidFill>
                <a:srgbClr val="000000"/>
              </a:solidFill>
              <a:latin typeface="仿宋_GB2312"/>
              <a:ea typeface="仿宋_GB2312"/>
            </a:rPr>
            <a:t>年截至前三季度的运营数据显示：中国移动的移动电话用户数</a:t>
          </a:r>
          <a:r>
            <a:rPr lang="en-US" altLang="zh-CN" sz="1100" b="0" i="0" u="none" strike="noStrike" baseline="0">
              <a:solidFill>
                <a:srgbClr val="000000"/>
              </a:solidFill>
              <a:latin typeface="仿宋_GB2312"/>
              <a:ea typeface="仿宋_GB2312"/>
            </a:rPr>
            <a:t>7.99</a:t>
          </a:r>
          <a:r>
            <a:rPr lang="zh-CN" altLang="en-US" sz="1100" b="0" i="0" u="none" strike="noStrike" baseline="0">
              <a:solidFill>
                <a:srgbClr val="000000"/>
              </a:solidFill>
              <a:latin typeface="仿宋_GB2312"/>
              <a:ea typeface="仿宋_GB2312"/>
            </a:rPr>
            <a:t>亿，净增用户</a:t>
          </a:r>
          <a:r>
            <a:rPr lang="en-US" altLang="zh-CN" sz="1100" b="0" i="0" u="none" strike="noStrike" baseline="0">
              <a:solidFill>
                <a:srgbClr val="000000"/>
              </a:solidFill>
              <a:latin typeface="仿宋_GB2312"/>
              <a:ea typeface="仿宋_GB2312"/>
            </a:rPr>
            <a:t>3200</a:t>
          </a:r>
          <a:r>
            <a:rPr lang="zh-CN" altLang="en-US" sz="1100" b="0" i="0" u="none" strike="noStrike" baseline="0">
              <a:solidFill>
                <a:srgbClr val="000000"/>
              </a:solidFill>
              <a:latin typeface="仿宋_GB2312"/>
              <a:ea typeface="仿宋_GB2312"/>
            </a:rPr>
            <a:t>万；中国联通用户数</a:t>
          </a:r>
          <a:r>
            <a:rPr lang="en-US" altLang="zh-CN" sz="1100" b="0" i="0" u="none" strike="noStrike" baseline="0">
              <a:solidFill>
                <a:srgbClr val="000000"/>
              </a:solidFill>
              <a:latin typeface="仿宋_GB2312"/>
              <a:ea typeface="仿宋_GB2312"/>
            </a:rPr>
            <a:t>2.97</a:t>
          </a:r>
          <a:r>
            <a:rPr lang="zh-CN" altLang="en-US" sz="1100" b="0" i="0" u="none" strike="noStrike" baseline="0">
              <a:solidFill>
                <a:srgbClr val="000000"/>
              </a:solidFill>
              <a:latin typeface="仿宋_GB2312"/>
              <a:ea typeface="仿宋_GB2312"/>
            </a:rPr>
            <a:t>亿，净增用户</a:t>
          </a:r>
          <a:r>
            <a:rPr lang="en-US" altLang="zh-CN" sz="1100" b="0" i="0" u="none" strike="noStrike" baseline="0">
              <a:solidFill>
                <a:srgbClr val="000000"/>
              </a:solidFill>
              <a:latin typeface="仿宋_GB2312"/>
              <a:ea typeface="仿宋_GB2312"/>
            </a:rPr>
            <a:t>1600</a:t>
          </a:r>
          <a:r>
            <a:rPr lang="zh-CN" altLang="en-US" sz="1100" b="0" i="0" u="none" strike="noStrike" baseline="0">
              <a:solidFill>
                <a:srgbClr val="000000"/>
              </a:solidFill>
              <a:latin typeface="仿宋_GB2312"/>
              <a:ea typeface="仿宋_GB2312"/>
            </a:rPr>
            <a:t>万；中国电信用户</a:t>
          </a:r>
          <a:r>
            <a:rPr lang="en-US" altLang="zh-CN" sz="1100" b="0" i="0" u="none" strike="noStrike" baseline="0">
              <a:solidFill>
                <a:srgbClr val="000000"/>
              </a:solidFill>
              <a:latin typeface="仿宋_GB2312"/>
              <a:ea typeface="仿宋_GB2312"/>
            </a:rPr>
            <a:t>1.82</a:t>
          </a:r>
          <a:r>
            <a:rPr lang="zh-CN" altLang="en-US" sz="1100" b="0" i="0" u="none" strike="noStrike" baseline="0">
              <a:solidFill>
                <a:srgbClr val="000000"/>
              </a:solidFill>
              <a:latin typeface="仿宋_GB2312"/>
              <a:ea typeface="仿宋_GB2312"/>
            </a:rPr>
            <a:t>亿，净减用户</a:t>
          </a:r>
          <a:r>
            <a:rPr lang="en-US" altLang="zh-CN" sz="1100" b="0" i="0" u="none" strike="noStrike" baseline="0">
              <a:solidFill>
                <a:srgbClr val="000000"/>
              </a:solidFill>
              <a:latin typeface="仿宋_GB2312"/>
              <a:ea typeface="仿宋_GB2312"/>
            </a:rPr>
            <a:t>400</a:t>
          </a:r>
          <a:r>
            <a:rPr lang="zh-CN" altLang="en-US" sz="1100" b="0" i="0" u="none" strike="noStrike" baseline="0">
              <a:solidFill>
                <a:srgbClr val="000000"/>
              </a:solidFill>
              <a:latin typeface="仿宋_GB2312"/>
              <a:ea typeface="仿宋_GB2312"/>
            </a:rPr>
            <a:t>万；中国市场移动用户总计</a:t>
          </a:r>
          <a:r>
            <a:rPr lang="en-US" altLang="zh-CN" sz="1100" b="0" i="0" u="none" strike="noStrike" baseline="0">
              <a:solidFill>
                <a:srgbClr val="000000"/>
              </a:solidFill>
              <a:latin typeface="仿宋_GB2312"/>
              <a:ea typeface="仿宋_GB2312"/>
            </a:rPr>
            <a:t>12.8</a:t>
          </a:r>
          <a:r>
            <a:rPr lang="zh-CN" altLang="en-US" sz="1100" b="0" i="0" u="none" strike="noStrike" baseline="0">
              <a:solidFill>
                <a:srgbClr val="000000"/>
              </a:solidFill>
              <a:latin typeface="仿宋_GB2312"/>
              <a:ea typeface="仿宋_GB2312"/>
            </a:rPr>
            <a:t>亿，净增仅为</a:t>
          </a:r>
          <a:r>
            <a:rPr lang="en-US" altLang="zh-CN" sz="1100" b="0" i="0" u="none" strike="noStrike" baseline="0">
              <a:solidFill>
                <a:srgbClr val="000000"/>
              </a:solidFill>
              <a:latin typeface="仿宋_GB2312"/>
              <a:ea typeface="仿宋_GB2312"/>
            </a:rPr>
            <a:t>4400</a:t>
          </a:r>
          <a:r>
            <a:rPr lang="zh-CN" altLang="en-US" sz="1100" b="0" i="0" u="none" strike="noStrike" baseline="0">
              <a:solidFill>
                <a:srgbClr val="000000"/>
              </a:solidFill>
              <a:latin typeface="仿宋_GB2312"/>
              <a:ea typeface="仿宋_GB2312"/>
            </a:rPr>
            <a:t>万。估计，</a:t>
          </a:r>
          <a:r>
            <a:rPr lang="en-US" altLang="zh-CN" sz="1100" b="0" i="0" u="none" strike="noStrike" baseline="0">
              <a:solidFill>
                <a:srgbClr val="000000"/>
              </a:solidFill>
              <a:latin typeface="仿宋_GB2312"/>
              <a:ea typeface="仿宋_GB2312"/>
            </a:rPr>
            <a:t>2014</a:t>
          </a:r>
          <a:r>
            <a:rPr lang="zh-CN" altLang="en-US" sz="1100" b="0" i="0" u="none" strike="noStrike" baseline="0">
              <a:solidFill>
                <a:srgbClr val="000000"/>
              </a:solidFill>
              <a:latin typeface="仿宋_GB2312"/>
              <a:ea typeface="仿宋_GB2312"/>
            </a:rPr>
            <a:t>年全年无线净增仅为</a:t>
          </a:r>
          <a:r>
            <a:rPr lang="en-US" altLang="zh-CN" sz="1100" b="0" i="0" u="none" strike="noStrike" baseline="0">
              <a:solidFill>
                <a:srgbClr val="000000"/>
              </a:solidFill>
              <a:latin typeface="仿宋_GB2312"/>
              <a:ea typeface="仿宋_GB2312"/>
            </a:rPr>
            <a:t>5500</a:t>
          </a:r>
          <a:r>
            <a:rPr lang="zh-CN" altLang="en-US" sz="1100" b="0" i="0" u="none" strike="noStrike" baseline="0">
              <a:solidFill>
                <a:srgbClr val="000000"/>
              </a:solidFill>
              <a:latin typeface="仿宋_GB2312"/>
              <a:ea typeface="仿宋_GB2312"/>
            </a:rPr>
            <a:t>万；而对比去年同期，</a:t>
          </a:r>
          <a:r>
            <a:rPr lang="en-US" altLang="zh-CN" sz="1100" b="0" i="0" u="none" strike="noStrike" baseline="0">
              <a:solidFill>
                <a:srgbClr val="000000"/>
              </a:solidFill>
              <a:latin typeface="仿宋_GB2312"/>
              <a:ea typeface="仿宋_GB2312"/>
            </a:rPr>
            <a:t>2013</a:t>
          </a:r>
          <a:r>
            <a:rPr lang="zh-CN" altLang="en-US" sz="1100" b="0" i="0" u="none" strike="noStrike" baseline="0">
              <a:solidFill>
                <a:srgbClr val="000000"/>
              </a:solidFill>
              <a:latin typeface="仿宋_GB2312"/>
              <a:ea typeface="仿宋_GB2312"/>
            </a:rPr>
            <a:t>年前三季度用户净增</a:t>
          </a:r>
          <a:r>
            <a:rPr lang="en-US" altLang="zh-CN" sz="1100" b="0" i="0" u="none" strike="noStrike" baseline="0">
              <a:solidFill>
                <a:srgbClr val="000000"/>
              </a:solidFill>
              <a:latin typeface="仿宋_GB2312"/>
              <a:ea typeface="仿宋_GB2312"/>
            </a:rPr>
            <a:t>9900</a:t>
          </a:r>
          <a:r>
            <a:rPr lang="zh-CN" altLang="en-US" sz="1100" b="0" i="0" u="none" strike="noStrike" baseline="0">
              <a:solidFill>
                <a:srgbClr val="000000"/>
              </a:solidFill>
              <a:latin typeface="仿宋_GB2312"/>
              <a:ea typeface="仿宋_GB2312"/>
            </a:rPr>
            <a:t>万，全年净增</a:t>
          </a:r>
          <a:r>
            <a:rPr lang="en-US" altLang="zh-CN" sz="1100" b="0" i="0" u="none" strike="noStrike" baseline="0">
              <a:solidFill>
                <a:srgbClr val="000000"/>
              </a:solidFill>
              <a:latin typeface="仿宋_GB2312"/>
              <a:ea typeface="仿宋_GB2312"/>
            </a:rPr>
            <a:t>1.24</a:t>
          </a:r>
          <a:r>
            <a:rPr lang="zh-CN" altLang="en-US" sz="1100" b="0" i="0" u="none" strike="noStrike" baseline="0">
              <a:solidFill>
                <a:srgbClr val="000000"/>
              </a:solidFill>
              <a:latin typeface="仿宋_GB2312"/>
              <a:ea typeface="仿宋_GB2312"/>
            </a:rPr>
            <a:t>亿。</a:t>
          </a:r>
          <a:r>
            <a:rPr lang="en-US" altLang="zh-CN" sz="1100" b="0" i="0" u="none" strike="noStrike" baseline="0">
              <a:solidFill>
                <a:srgbClr val="000000"/>
              </a:solidFill>
              <a:latin typeface="仿宋_GB2312"/>
              <a:ea typeface="仿宋_GB2312"/>
            </a:rPr>
            <a:t>2014</a:t>
          </a:r>
          <a:r>
            <a:rPr lang="zh-CN" altLang="en-US" sz="1100" b="0" i="0" u="none" strike="noStrike" baseline="0">
              <a:solidFill>
                <a:srgbClr val="000000"/>
              </a:solidFill>
              <a:latin typeface="仿宋_GB2312"/>
              <a:ea typeface="仿宋_GB2312"/>
            </a:rPr>
            <a:t>年中国移动通信用户年度净增规模相对去年将大幅缩水一半以上，市场“饱”态尽显。未来电信业的重点将由用户增长和</a:t>
          </a:r>
          <a:r>
            <a:rPr lang="en-US" altLang="zh-CN" sz="1100" b="0" i="0" u="none" strike="noStrike" baseline="0">
              <a:solidFill>
                <a:srgbClr val="000000"/>
              </a:solidFill>
              <a:latin typeface="仿宋_GB2312"/>
              <a:ea typeface="仿宋_GB2312"/>
            </a:rPr>
            <a:t>MOU</a:t>
          </a:r>
          <a:r>
            <a:rPr lang="zh-CN" altLang="en-US" sz="1100" b="0" i="0" u="none" strike="noStrike" baseline="0">
              <a:solidFill>
                <a:srgbClr val="000000"/>
              </a:solidFill>
              <a:latin typeface="仿宋_GB2312"/>
              <a:ea typeface="仿宋_GB2312"/>
            </a:rPr>
            <a:t>转向流量经营。中移动已经超前于市场预期，向虚拟运营商开放</a:t>
          </a:r>
          <a:r>
            <a:rPr lang="en-US" altLang="zh-CN" sz="1100" b="0" i="0" u="none" strike="noStrike" baseline="0">
              <a:solidFill>
                <a:srgbClr val="000000"/>
              </a:solidFill>
              <a:latin typeface="仿宋_GB2312"/>
              <a:ea typeface="仿宋_GB2312"/>
            </a:rPr>
            <a:t>4G</a:t>
          </a:r>
          <a:r>
            <a:rPr lang="zh-CN" altLang="en-US" sz="1100" b="0" i="0" u="none" strike="noStrike" baseline="0">
              <a:solidFill>
                <a:srgbClr val="000000"/>
              </a:solidFill>
              <a:latin typeface="仿宋_GB2312"/>
              <a:ea typeface="仿宋_GB2312"/>
            </a:rPr>
            <a:t>网络。</a:t>
          </a:r>
          <a:endParaRPr lang="en-US" altLang="zh-CN" sz="1100" b="0" i="0" u="none" strike="noStrike" baseline="0">
            <a:solidFill>
              <a:srgbClr val="000000"/>
            </a:solidFill>
            <a:latin typeface="仿宋_GB2312"/>
            <a:ea typeface="仿宋_GB2312"/>
          </a:endParaRPr>
        </a:p>
        <a:p>
          <a:pPr algn="l" rtl="0">
            <a:defRPr sz="1000"/>
          </a:pPr>
          <a:r>
            <a:rPr lang="en-US" altLang="zh-CN" sz="1100" b="0" i="0" u="none" strike="noStrike" baseline="0">
              <a:solidFill>
                <a:srgbClr val="000000"/>
              </a:solidFill>
              <a:latin typeface="仿宋_GB2312"/>
              <a:ea typeface="仿宋_GB2312"/>
            </a:rPr>
            <a:t>    </a:t>
          </a:r>
          <a:r>
            <a:rPr lang="zh-CN" altLang="en-US" sz="1100" b="0" i="0" u="none" strike="noStrike" baseline="0">
              <a:solidFill>
                <a:srgbClr val="000000"/>
              </a:solidFill>
              <a:latin typeface="仿宋_GB2312"/>
              <a:ea typeface="仿宋_GB2312"/>
            </a:rPr>
            <a:t>“</a:t>
          </a:r>
          <a:r>
            <a:rPr lang="en-US" altLang="zh-CN" sz="1100" b="0" i="0" u="none" strike="noStrike" baseline="0">
              <a:solidFill>
                <a:srgbClr val="000000"/>
              </a:solidFill>
              <a:latin typeface="仿宋_GB2312"/>
              <a:ea typeface="仿宋_GB2312"/>
            </a:rPr>
            <a:t>2014</a:t>
          </a:r>
          <a:r>
            <a:rPr lang="zh-CN" altLang="en-US" sz="1100" b="0" i="0" u="none" strike="noStrike" baseline="0">
              <a:solidFill>
                <a:srgbClr val="000000"/>
              </a:solidFill>
              <a:latin typeface="仿宋_GB2312"/>
              <a:ea typeface="仿宋_GB2312"/>
            </a:rPr>
            <a:t>年中国国际信息通信展览会”近日在北京隆重召开。在本次展会上，三大运营商，各大设备商等纷纷展出了其在宽带网络建设方面的新思路及最新技术成果。一是超高速光网络构建宽带中国；二是光棒纤缆一体化发挥产业链优势；三是</a:t>
          </a:r>
          <a:r>
            <a:rPr lang="en-US" altLang="zh-CN" sz="1100" b="0" i="0" u="none" strike="noStrike" baseline="0">
              <a:solidFill>
                <a:srgbClr val="000000"/>
              </a:solidFill>
              <a:latin typeface="仿宋_GB2312"/>
              <a:ea typeface="仿宋_GB2312"/>
            </a:rPr>
            <a:t>G.fast</a:t>
          </a:r>
          <a:r>
            <a:rPr lang="zh-CN" altLang="en-US" sz="1100" b="0" i="0" u="none" strike="noStrike" baseline="0">
              <a:solidFill>
                <a:srgbClr val="000000"/>
              </a:solidFill>
              <a:latin typeface="仿宋_GB2312"/>
              <a:ea typeface="仿宋_GB2312"/>
            </a:rPr>
            <a:t>技术进步为光铜互补格局带来突破。光通信技术的进步将有力应对流量井喷的未来挑战。</a:t>
          </a:r>
          <a:endParaRPr lang="en-US" altLang="zh-CN" sz="1100" b="0" i="0" u="none" strike="noStrike" baseline="0">
            <a:solidFill>
              <a:srgbClr val="000000"/>
            </a:solidFill>
            <a:latin typeface="仿宋_GB2312"/>
            <a:ea typeface="仿宋_GB2312"/>
          </a:endParaRPr>
        </a:p>
        <a:p>
          <a:pPr algn="l" rtl="0">
            <a:defRPr sz="1000"/>
          </a:pPr>
          <a:r>
            <a:rPr lang="en-US" altLang="zh-CN" sz="1100" b="0" i="0" u="none" strike="noStrike" baseline="0">
              <a:solidFill>
                <a:srgbClr val="000000"/>
              </a:solidFill>
              <a:latin typeface="仿宋_GB2312"/>
              <a:ea typeface="仿宋_GB2312"/>
            </a:rPr>
            <a:t> </a:t>
          </a:r>
        </a:p>
        <a:p>
          <a:pPr marL="0" indent="0" algn="l" rtl="0">
            <a:defRPr sz="1000"/>
          </a:pPr>
          <a:r>
            <a:rPr lang="zh-CN" altLang="en-US" sz="1100" b="1" i="0" u="none" strike="noStrike" baseline="0">
              <a:solidFill>
                <a:srgbClr val="000000"/>
              </a:solidFill>
              <a:latin typeface="仿宋_GB2312"/>
              <a:ea typeface="仿宋_GB2312"/>
              <a:cs typeface="+mn-cs"/>
            </a:rPr>
            <a:t>本周观点：</a:t>
          </a:r>
          <a:endParaRPr lang="en-US" altLang="zh-CN" sz="1100" b="1" i="0" u="none" strike="noStrike" baseline="0">
            <a:solidFill>
              <a:srgbClr val="000000"/>
            </a:solidFill>
            <a:latin typeface="仿宋_GB2312"/>
            <a:ea typeface="仿宋_GB2312"/>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随着三季报的逐渐披露，上市公司</a:t>
          </a:r>
          <a:r>
            <a:rPr lang="en-US" altLang="zh-CN" sz="1100" b="0" i="0" u="none" strike="noStrike" baseline="0">
              <a:solidFill>
                <a:srgbClr val="000000"/>
              </a:solidFill>
              <a:latin typeface="仿宋_GB2312"/>
              <a:ea typeface="仿宋_GB2312"/>
              <a:cs typeface="+mn-cs"/>
            </a:rPr>
            <a:t>2014</a:t>
          </a:r>
          <a:r>
            <a:rPr lang="zh-CN" altLang="en-US" sz="1100" b="0" i="0" u="none" strike="noStrike" baseline="0">
              <a:solidFill>
                <a:srgbClr val="000000"/>
              </a:solidFill>
              <a:latin typeface="仿宋_GB2312"/>
              <a:ea typeface="仿宋_GB2312"/>
              <a:cs typeface="+mn-cs"/>
            </a:rPr>
            <a:t>年经营绩效也可进一步预测分析。</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建设推动了行业景气，前三季度的业绩兑现也基本符合市场预期。但展望后市，我们认为后续无线侧的投资增速将放缓，而流量激增的挑战将拉动光通信的市场需求。同时市场的风格开始由中小盘股向大盘蓝筹转换。我们建议投资者关注：</a:t>
          </a:r>
          <a:endParaRPr lang="en-US" altLang="zh-CN" sz="1100" b="0" i="0" u="none" strike="noStrike" baseline="0">
            <a:solidFill>
              <a:srgbClr val="000000"/>
            </a:solidFill>
            <a:latin typeface="仿宋_GB2312"/>
            <a:ea typeface="仿宋_GB2312"/>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0" i="0" u="none" strike="noStrike" baseline="0">
              <a:solidFill>
                <a:srgbClr val="000000"/>
              </a:solidFill>
              <a:latin typeface="仿宋_GB2312"/>
              <a:ea typeface="仿宋_GB2312"/>
              <a:cs typeface="+mn-cs"/>
            </a:rPr>
            <a:t>    1. </a:t>
          </a:r>
          <a:r>
            <a:rPr lang="zh-CN" altLang="en-US" sz="1100" b="0" i="0" u="none" strike="noStrike" baseline="0">
              <a:solidFill>
                <a:srgbClr val="000000"/>
              </a:solidFill>
              <a:latin typeface="仿宋_GB2312"/>
              <a:ea typeface="仿宋_GB2312"/>
              <a:cs typeface="+mn-cs"/>
            </a:rPr>
            <a:t>长期业绩突出，有核心壁垒的设备商；</a:t>
          </a:r>
          <a:endParaRPr lang="en-US" altLang="zh-CN" sz="1100" b="0" i="0" u="none" strike="noStrike" baseline="0">
            <a:solidFill>
              <a:srgbClr val="000000"/>
            </a:solidFill>
            <a:latin typeface="仿宋_GB2312"/>
            <a:ea typeface="仿宋_GB2312"/>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0" i="0" u="none" strike="noStrike" baseline="0">
              <a:solidFill>
                <a:srgbClr val="000000"/>
              </a:solidFill>
              <a:latin typeface="仿宋_GB2312"/>
              <a:ea typeface="仿宋_GB2312"/>
              <a:cs typeface="+mn-cs"/>
            </a:rPr>
            <a:t>    2. </a:t>
          </a:r>
          <a:r>
            <a:rPr lang="zh-CN" altLang="zh-CN" sz="1100" b="0" i="0" u="none" strike="noStrike" baseline="0">
              <a:solidFill>
                <a:srgbClr val="000000"/>
              </a:solidFill>
              <a:latin typeface="仿宋_GB2312"/>
              <a:ea typeface="仿宋_GB2312"/>
              <a:cs typeface="+mn-cs"/>
            </a:rPr>
            <a:t>具有技术壁垒和核心优势的光器件</a:t>
          </a:r>
          <a:r>
            <a:rPr lang="zh-CN" altLang="en-US" sz="1100" b="0" i="0" u="none" strike="noStrike" baseline="0">
              <a:solidFill>
                <a:srgbClr val="000000"/>
              </a:solidFill>
              <a:latin typeface="仿宋_GB2312"/>
              <a:ea typeface="仿宋_GB2312"/>
              <a:cs typeface="+mn-cs"/>
            </a:rPr>
            <a:t>公司；</a:t>
          </a:r>
          <a:endParaRPr lang="en-US" altLang="zh-CN" sz="1100" b="0" i="0" u="none" strike="noStrike" baseline="0">
            <a:solidFill>
              <a:srgbClr val="000000"/>
            </a:solidFill>
            <a:latin typeface="仿宋_GB2312"/>
            <a:ea typeface="仿宋_GB2312"/>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0" i="0" u="none" strike="noStrike" baseline="0">
              <a:solidFill>
                <a:srgbClr val="000000"/>
              </a:solidFill>
              <a:latin typeface="仿宋_GB2312"/>
              <a:ea typeface="仿宋_GB2312"/>
              <a:cs typeface="+mn-cs"/>
            </a:rPr>
            <a:t>    3. </a:t>
          </a:r>
          <a:r>
            <a:rPr lang="zh-CN" altLang="en-US" sz="1100" b="0" i="0" u="none" strike="noStrike" baseline="0">
              <a:solidFill>
                <a:srgbClr val="000000"/>
              </a:solidFill>
              <a:latin typeface="仿宋_GB2312"/>
              <a:ea typeface="仿宋_GB2312"/>
              <a:cs typeface="+mn-cs"/>
            </a:rPr>
            <a:t>经营管理卓越，竞争力强的宽带运营商。</a:t>
          </a:r>
          <a:endParaRPr lang="en-US" altLang="zh-CN" sz="1100" b="0" i="0" u="none" strike="noStrike" baseline="0">
            <a:solidFill>
              <a:srgbClr val="000000"/>
            </a:solidFill>
            <a:latin typeface="仿宋_GB2312"/>
            <a:ea typeface="仿宋_GB2312"/>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0" i="0" u="none" strike="noStrike" baseline="0">
              <a:solidFill>
                <a:srgbClr val="000000"/>
              </a:solidFill>
              <a:latin typeface="仿宋_GB2312"/>
              <a:ea typeface="仿宋_GB2312"/>
              <a:cs typeface="+mn-cs"/>
            </a:rPr>
            <a: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风险提示：</a:t>
          </a:r>
          <a:endParaRPr lang="en-US" altLang="zh-CN" sz="1100" b="1" i="0" u="none" strike="noStrike" baseline="0">
            <a:solidFill>
              <a:srgbClr val="000000"/>
            </a:solidFill>
            <a:latin typeface="仿宋_GB2312"/>
            <a:ea typeface="仿宋_GB2312"/>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0" i="0" u="none" strike="noStrike" baseline="0">
              <a:solidFill>
                <a:srgbClr val="000000"/>
              </a:solidFill>
              <a:latin typeface="仿宋_GB2312"/>
              <a:ea typeface="仿宋_GB2312"/>
              <a:cs typeface="+mn-cs"/>
            </a:rPr>
            <a:t>    </a:t>
          </a:r>
          <a:r>
            <a:rPr lang="zh-CN" altLang="zh-CN" sz="1100" b="0" i="0" u="none" strike="noStrike" baseline="0">
              <a:solidFill>
                <a:srgbClr val="000000"/>
              </a:solidFill>
              <a:latin typeface="仿宋_GB2312"/>
              <a:ea typeface="仿宋_GB2312"/>
              <a:cs typeface="+mn-cs"/>
            </a:rPr>
            <a:t>创业板系统性风险；板块估值切换的阶段性调整；</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zh-CN" altLang="en-US" sz="1100" b="0" i="0" u="none" strike="noStrike" baseline="0">
            <a:solidFill>
              <a:srgbClr val="000000"/>
            </a:solidFill>
            <a:latin typeface="仿宋_GB2312"/>
            <a:ea typeface="仿宋_GB2312"/>
            <a:cs typeface="+mn-cs"/>
          </a:endParaRPr>
        </a:p>
      </xdr:txBody>
    </xdr:sp>
    <xdr:clientData/>
  </xdr:twoCellAnchor>
  <xdr:twoCellAnchor editAs="oneCell">
    <xdr:from>
      <xdr:col>7</xdr:col>
      <xdr:colOff>28575</xdr:colOff>
      <xdr:row>15</xdr:row>
      <xdr:rowOff>37757</xdr:rowOff>
    </xdr:from>
    <xdr:to>
      <xdr:col>9</xdr:col>
      <xdr:colOff>942975</xdr:colOff>
      <xdr:row>25</xdr:row>
      <xdr:rowOff>64866</xdr:rowOff>
    </xdr:to>
    <xdr:pic>
      <xdr:nvPicPr>
        <xdr:cNvPr id="3" name="图片 2"/>
        <xdr:cNvPicPr>
          <a:picLocks noChangeAspect="1"/>
        </xdr:cNvPicPr>
      </xdr:nvPicPr>
      <xdr:blipFill>
        <a:blip xmlns:r="http://schemas.openxmlformats.org/officeDocument/2006/relationships" r:embed="rId2"/>
        <a:stretch>
          <a:fillRect/>
        </a:stretch>
      </xdr:blipFill>
      <xdr:spPr>
        <a:xfrm>
          <a:off x="4838700" y="2466632"/>
          <a:ext cx="2447925" cy="18368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8</xdr:row>
      <xdr:rowOff>123825</xdr:rowOff>
    </xdr:from>
    <xdr:to>
      <xdr:col>6</xdr:col>
      <xdr:colOff>457200</xdr:colOff>
      <xdr:row>24</xdr:row>
      <xdr:rowOff>85725</xdr:rowOff>
    </xdr:to>
    <xdr:graphicFrame macro="">
      <xdr:nvGraphicFramePr>
        <xdr:cNvPr id="2"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714375</xdr:colOff>
          <xdr:row>8</xdr:row>
          <xdr:rowOff>19050</xdr:rowOff>
        </xdr:to>
        <xdr:sp macro="" textlink="">
          <xdr:nvSpPr>
            <xdr:cNvPr id="51201" name="Drop Down 1" hidden="1">
              <a:extLst>
                <a:ext uri="{63B3BB69-23CF-44E3-9099-C40C66FF867C}">
                  <a14:compatExt spid="_x0000_s51201"/>
                </a:ext>
              </a:extLst>
            </xdr:cNvPr>
            <xdr:cNvSpPr/>
          </xdr:nvSpPr>
          <xdr:spPr>
            <a:xfrm>
              <a:off x="0" y="0"/>
              <a:ext cx="0" cy="0"/>
            </a:xfrm>
            <a:prstGeom prst="rect">
              <a:avLst/>
            </a:prstGeom>
          </xdr:spPr>
        </xdr:sp>
        <xdr:clientData/>
      </xdr:twoCellAnchor>
    </mc:Choice>
    <mc:Fallback/>
  </mc:AlternateContent>
  <xdr:twoCellAnchor>
    <xdr:from>
      <xdr:col>0</xdr:col>
      <xdr:colOff>171450</xdr:colOff>
      <xdr:row>0</xdr:row>
      <xdr:rowOff>123825</xdr:rowOff>
    </xdr:from>
    <xdr:to>
      <xdr:col>2</xdr:col>
      <xdr:colOff>314325</xdr:colOff>
      <xdr:row>2</xdr:row>
      <xdr:rowOff>133350</xdr:rowOff>
    </xdr:to>
    <xdr:pic>
      <xdr:nvPicPr>
        <xdr:cNvPr id="4"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123825</xdr:rowOff>
    </xdr:from>
    <xdr:to>
      <xdr:col>2</xdr:col>
      <xdr:colOff>333375</xdr:colOff>
      <xdr:row>2</xdr:row>
      <xdr:rowOff>85725</xdr:rowOff>
    </xdr:to>
    <xdr:pic>
      <xdr:nvPicPr>
        <xdr:cNvPr id="8"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6</xdr:row>
      <xdr:rowOff>76200</xdr:rowOff>
    </xdr:from>
    <xdr:to>
      <xdr:col>7</xdr:col>
      <xdr:colOff>28575</xdr:colOff>
      <xdr:row>20</xdr:row>
      <xdr:rowOff>31481</xdr:rowOff>
    </xdr:to>
    <xdr:pic>
      <xdr:nvPicPr>
        <xdr:cNvPr id="5" name="图片 4"/>
        <xdr:cNvPicPr>
          <a:picLocks noChangeAspect="1"/>
        </xdr:cNvPicPr>
      </xdr:nvPicPr>
      <xdr:blipFill>
        <a:blip xmlns:r="http://schemas.openxmlformats.org/officeDocument/2006/relationships" r:embed="rId3"/>
        <a:stretch>
          <a:fillRect/>
        </a:stretch>
      </xdr:blipFill>
      <xdr:spPr>
        <a:xfrm>
          <a:off x="85725" y="1295400"/>
          <a:ext cx="4743450" cy="2755631"/>
        </a:xfrm>
        <a:prstGeom prst="rect">
          <a:avLst/>
        </a:prstGeom>
      </xdr:spPr>
    </xdr:pic>
    <xdr:clientData/>
  </xdr:twoCellAnchor>
  <xdr:twoCellAnchor editAs="oneCell">
    <xdr:from>
      <xdr:col>7</xdr:col>
      <xdr:colOff>190500</xdr:colOff>
      <xdr:row>6</xdr:row>
      <xdr:rowOff>57150</xdr:rowOff>
    </xdr:from>
    <xdr:to>
      <xdr:col>14</xdr:col>
      <xdr:colOff>95250</xdr:colOff>
      <xdr:row>20</xdr:row>
      <xdr:rowOff>12431</xdr:rowOff>
    </xdr:to>
    <xdr:pic>
      <xdr:nvPicPr>
        <xdr:cNvPr id="6" name="图片 5"/>
        <xdr:cNvPicPr>
          <a:picLocks noChangeAspect="1"/>
        </xdr:cNvPicPr>
      </xdr:nvPicPr>
      <xdr:blipFill>
        <a:blip xmlns:r="http://schemas.openxmlformats.org/officeDocument/2006/relationships" r:embed="rId4"/>
        <a:stretch>
          <a:fillRect/>
        </a:stretch>
      </xdr:blipFill>
      <xdr:spPr>
        <a:xfrm>
          <a:off x="4991100" y="1276350"/>
          <a:ext cx="4752975" cy="2755631"/>
        </a:xfrm>
        <a:prstGeom prst="rect">
          <a:avLst/>
        </a:prstGeom>
      </xdr:spPr>
    </xdr:pic>
    <xdr:clientData/>
  </xdr:twoCellAnchor>
  <xdr:twoCellAnchor editAs="oneCell">
    <xdr:from>
      <xdr:col>0</xdr:col>
      <xdr:colOff>104775</xdr:colOff>
      <xdr:row>22</xdr:row>
      <xdr:rowOff>9525</xdr:rowOff>
    </xdr:from>
    <xdr:to>
      <xdr:col>6</xdr:col>
      <xdr:colOff>676275</xdr:colOff>
      <xdr:row>35</xdr:row>
      <xdr:rowOff>164831</xdr:rowOff>
    </xdr:to>
    <xdr:pic>
      <xdr:nvPicPr>
        <xdr:cNvPr id="10" name="图片 9"/>
        <xdr:cNvPicPr>
          <a:picLocks noChangeAspect="1"/>
        </xdr:cNvPicPr>
      </xdr:nvPicPr>
      <xdr:blipFill>
        <a:blip xmlns:r="http://schemas.openxmlformats.org/officeDocument/2006/relationships" r:embed="rId5"/>
        <a:stretch>
          <a:fillRect/>
        </a:stretch>
      </xdr:blipFill>
      <xdr:spPr>
        <a:xfrm>
          <a:off x="104775" y="4429125"/>
          <a:ext cx="4686300" cy="2755631"/>
        </a:xfrm>
        <a:prstGeom prst="rect">
          <a:avLst/>
        </a:prstGeom>
      </xdr:spPr>
    </xdr:pic>
    <xdr:clientData/>
  </xdr:twoCellAnchor>
  <xdr:twoCellAnchor editAs="oneCell">
    <xdr:from>
      <xdr:col>7</xdr:col>
      <xdr:colOff>190500</xdr:colOff>
      <xdr:row>22</xdr:row>
      <xdr:rowOff>19050</xdr:rowOff>
    </xdr:from>
    <xdr:to>
      <xdr:col>14</xdr:col>
      <xdr:colOff>123825</xdr:colOff>
      <xdr:row>35</xdr:row>
      <xdr:rowOff>174356</xdr:rowOff>
    </xdr:to>
    <xdr:pic>
      <xdr:nvPicPr>
        <xdr:cNvPr id="14" name="图片 13"/>
        <xdr:cNvPicPr>
          <a:picLocks noChangeAspect="1"/>
        </xdr:cNvPicPr>
      </xdr:nvPicPr>
      <xdr:blipFill>
        <a:blip xmlns:r="http://schemas.openxmlformats.org/officeDocument/2006/relationships" r:embed="rId6"/>
        <a:stretch>
          <a:fillRect/>
        </a:stretch>
      </xdr:blipFill>
      <xdr:spPr>
        <a:xfrm>
          <a:off x="4991100" y="4438650"/>
          <a:ext cx="4781550" cy="27556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104775</xdr:rowOff>
    </xdr:from>
    <xdr:to>
      <xdr:col>2</xdr:col>
      <xdr:colOff>314325</xdr:colOff>
      <xdr:row>2</xdr:row>
      <xdr:rowOff>123825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047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76200</xdr:rowOff>
    </xdr:from>
    <xdr:to>
      <xdr:col>2</xdr:col>
      <xdr:colOff>228600</xdr:colOff>
      <xdr:row>2</xdr:row>
      <xdr:rowOff>114300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76200"/>
          <a:ext cx="15525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35</xdr:row>
      <xdr:rowOff>152401</xdr:rowOff>
    </xdr:from>
    <xdr:to>
      <xdr:col>7</xdr:col>
      <xdr:colOff>533400</xdr:colOff>
      <xdr:row>50</xdr:row>
      <xdr:rowOff>6384</xdr:rowOff>
    </xdr:to>
    <xdr:pic>
      <xdr:nvPicPr>
        <xdr:cNvPr id="3" name="图片 2"/>
        <xdr:cNvPicPr>
          <a:picLocks noChangeAspect="1"/>
        </xdr:cNvPicPr>
      </xdr:nvPicPr>
      <xdr:blipFill>
        <a:blip xmlns:r="http://schemas.openxmlformats.org/officeDocument/2006/relationships" r:embed="rId3"/>
        <a:stretch>
          <a:fillRect/>
        </a:stretch>
      </xdr:blipFill>
      <xdr:spPr>
        <a:xfrm>
          <a:off x="95250" y="6677026"/>
          <a:ext cx="5238750" cy="2568608"/>
        </a:xfrm>
        <a:prstGeom prst="rect">
          <a:avLst/>
        </a:prstGeom>
      </xdr:spPr>
    </xdr:pic>
    <xdr:clientData/>
  </xdr:twoCellAnchor>
  <xdr:twoCellAnchor editAs="oneCell">
    <xdr:from>
      <xdr:col>0</xdr:col>
      <xdr:colOff>104775</xdr:colOff>
      <xdr:row>19</xdr:row>
      <xdr:rowOff>9526</xdr:rowOff>
    </xdr:from>
    <xdr:to>
      <xdr:col>7</xdr:col>
      <xdr:colOff>523875</xdr:colOff>
      <xdr:row>35</xdr:row>
      <xdr:rowOff>69286</xdr:rowOff>
    </xdr:to>
    <xdr:pic>
      <xdr:nvPicPr>
        <xdr:cNvPr id="9" name="图片 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4775" y="3638551"/>
          <a:ext cx="5219700" cy="2955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85725</xdr:rowOff>
    </xdr:from>
    <xdr:to>
      <xdr:col>7</xdr:col>
      <xdr:colOff>876300</xdr:colOff>
      <xdr:row>18</xdr:row>
      <xdr:rowOff>161925</xdr:rowOff>
    </xdr:to>
    <xdr:pic>
      <xdr:nvPicPr>
        <xdr:cNvPr id="11" name="图片 1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771525"/>
          <a:ext cx="56769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104775</xdr:colOff>
      <xdr:row>50</xdr:row>
      <xdr:rowOff>57149</xdr:rowOff>
    </xdr:from>
    <xdr:to>
      <xdr:col>7</xdr:col>
      <xdr:colOff>542925</xdr:colOff>
      <xdr:row>65</xdr:row>
      <xdr:rowOff>19049</xdr:rowOff>
    </xdr:to>
    <xdr:pic>
      <xdr:nvPicPr>
        <xdr:cNvPr id="4" name="图片 3"/>
        <xdr:cNvPicPr>
          <a:picLocks noChangeAspect="1"/>
        </xdr:cNvPicPr>
      </xdr:nvPicPr>
      <xdr:blipFill>
        <a:blip xmlns:r="http://schemas.openxmlformats.org/officeDocument/2006/relationships" r:embed="rId6"/>
        <a:stretch>
          <a:fillRect/>
        </a:stretch>
      </xdr:blipFill>
      <xdr:spPr>
        <a:xfrm>
          <a:off x="104775" y="9296399"/>
          <a:ext cx="5238750" cy="2676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0</xdr:row>
      <xdr:rowOff>66675</xdr:rowOff>
    </xdr:from>
    <xdr:to>
      <xdr:col>2</xdr:col>
      <xdr:colOff>342900</xdr:colOff>
      <xdr:row>2</xdr:row>
      <xdr:rowOff>85725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2</xdr:col>
      <xdr:colOff>342900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04775" y="47625"/>
          <a:ext cx="1609725" cy="4381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279221"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cs typeface="Calibri"/>
            </a:rPr>
            <a:t>          张彬</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cs typeface="Calibri"/>
            </a:rPr>
            <a:t> </a:t>
          </a: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cs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cs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cs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cs typeface="Calibri"/>
            </a:rPr>
            <a:t> </a:t>
          </a:r>
          <a:r>
            <a:rPr lang="en-US" altLang="zh-CN" sz="1000" b="0" i="0" u="none" strike="noStrike" baseline="0">
              <a:solidFill>
                <a:srgbClr val="000000"/>
              </a:solidFill>
              <a:latin typeface="Calibri"/>
              <a:cs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cs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cs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cs typeface="Calibri"/>
            </a:rPr>
            <a:t>www.hrsec.com.cn</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仿宋_GB2312"/>
            <a:ea typeface="仿宋_GB2312"/>
          </a:endParaRPr>
        </a:p>
        <a:p>
          <a:pPr algn="l" rtl="0">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890;&#20449;/&#21608;&#25253;/&#21326;&#34701;&#35777;&#21048;_&#34892;&#19994;&#30740;&#31350;_&#20256;&#23186;&#34892;&#19994;&#21608;&#25253;201406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26;&#34701;&#35777;&#21048;_&#34892;&#19994;&#30740;&#31350;_&#36890;&#20449;&#34892;&#19994;&#21608;&#25253;%20201409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个股表现"/>
      <sheetName val="传媒板块表现"/>
      <sheetName val="历史业绩表现"/>
      <sheetName val="限售股解禁信息"/>
      <sheetName val="股权激励一览"/>
      <sheetName val="重要行业资讯"/>
      <sheetName val="重点公司公告"/>
      <sheetName val="新三板文娱板块资讯"/>
      <sheetName val="免责声明"/>
    </sheetNames>
    <sheetDataSet>
      <sheetData sheetId="0"/>
      <sheetData sheetId="1"/>
      <sheetData sheetId="2">
        <row r="4">
          <cell r="T4">
            <v>40706</v>
          </cell>
        </row>
        <row r="10">
          <cell r="B10">
            <v>3</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信行业周报"/>
      <sheetName val="市场表现"/>
      <sheetName val="板块表现"/>
      <sheetName val="重点个股"/>
      <sheetName val="运营数据"/>
      <sheetName val="行业资讯"/>
      <sheetName val="运营商"/>
      <sheetName val="设备商"/>
      <sheetName val="公司资讯"/>
      <sheetName val="解禁与定增"/>
      <sheetName val="公司中报"/>
      <sheetName val="免责声明"/>
    </sheetNames>
    <sheetDataSet>
      <sheetData sheetId="0" refreshError="1"/>
      <sheetData sheetId="1">
        <row r="2">
          <cell r="O2">
            <v>0</v>
          </cell>
        </row>
        <row r="4">
          <cell r="O4">
            <v>40811</v>
          </cell>
        </row>
        <row r="10">
          <cell r="B10">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3"/>
  <sheetViews>
    <sheetView showGridLines="0" tabSelected="1" workbookViewId="0">
      <pane xSplit="10" topLeftCell="K1" activePane="topRight" state="frozenSplit"/>
      <selection pane="topRight" activeCell="N19" sqref="N19"/>
    </sheetView>
  </sheetViews>
  <sheetFormatPr defaultRowHeight="14.25"/>
  <cols>
    <col min="1" max="4" width="9" style="30"/>
    <col min="5" max="5" width="2.25" style="30" customWidth="1"/>
    <col min="6" max="6" width="15.875" style="30" customWidth="1"/>
    <col min="7" max="8" width="9" style="30"/>
    <col min="9" max="9" width="11.125" style="30" customWidth="1"/>
    <col min="10" max="10" width="12.875" style="30" customWidth="1"/>
    <col min="11" max="16384" width="9" style="30"/>
  </cols>
  <sheetData>
    <row r="1" spans="1:10" ht="18" customHeight="1">
      <c r="A1" s="7"/>
      <c r="B1" s="5"/>
      <c r="C1" s="5"/>
      <c r="D1" s="5"/>
      <c r="E1" s="5"/>
      <c r="F1" s="5"/>
      <c r="G1" s="165" t="s">
        <v>9</v>
      </c>
      <c r="H1" s="165"/>
      <c r="I1" s="165"/>
      <c r="J1" s="166"/>
    </row>
    <row r="2" spans="1:10" ht="14.25" customHeight="1">
      <c r="A2" s="7"/>
      <c r="B2" s="5"/>
      <c r="C2" s="5"/>
      <c r="D2" s="5"/>
      <c r="E2" s="5"/>
      <c r="F2" s="5"/>
      <c r="G2" s="165"/>
      <c r="H2" s="165"/>
      <c r="I2" s="165"/>
      <c r="J2" s="166"/>
    </row>
    <row r="3" spans="1:10" ht="14.25" customHeight="1">
      <c r="A3" s="7"/>
      <c r="B3" s="5"/>
      <c r="C3" s="5"/>
      <c r="D3" s="5"/>
      <c r="E3" s="5"/>
      <c r="F3" s="5"/>
      <c r="G3" s="165"/>
      <c r="H3" s="165"/>
      <c r="I3" s="165"/>
      <c r="J3" s="166"/>
    </row>
    <row r="4" spans="1:10" ht="5.25" customHeight="1">
      <c r="A4" s="7"/>
      <c r="B4" s="5"/>
      <c r="C4" s="5"/>
      <c r="D4" s="5"/>
      <c r="E4" s="5"/>
      <c r="F4" s="5"/>
      <c r="G4" s="5"/>
      <c r="H4" s="5"/>
      <c r="I4" s="5"/>
      <c r="J4" s="6"/>
    </row>
    <row r="5" spans="1:10" ht="8.25" customHeight="1">
      <c r="A5" s="8"/>
      <c r="B5" s="33"/>
      <c r="C5" s="33"/>
      <c r="D5" s="33"/>
      <c r="E5" s="44"/>
      <c r="F5" s="45"/>
      <c r="G5" s="45"/>
      <c r="H5" s="45"/>
      <c r="I5" s="45"/>
      <c r="J5" s="45"/>
    </row>
    <row r="6" spans="1:10" ht="6.75" customHeight="1">
      <c r="A6" s="7"/>
      <c r="B6" s="5"/>
      <c r="C6" s="5"/>
      <c r="D6" s="5"/>
      <c r="E6" s="5"/>
      <c r="F6" s="5"/>
      <c r="G6" s="5"/>
      <c r="H6" s="5"/>
      <c r="I6" s="5"/>
      <c r="J6" s="6"/>
    </row>
    <row r="7" spans="1:10" ht="24.75" customHeight="1">
      <c r="A7" s="34" t="s">
        <v>101</v>
      </c>
      <c r="B7" s="35"/>
      <c r="C7" s="35"/>
      <c r="D7" s="35"/>
      <c r="E7" s="35"/>
      <c r="F7" s="35"/>
      <c r="G7" s="35"/>
      <c r="H7" s="174">
        <v>41946</v>
      </c>
      <c r="I7" s="175"/>
      <c r="J7" s="176"/>
    </row>
    <row r="8" spans="1:10" ht="12" customHeight="1">
      <c r="A8" s="177" t="s">
        <v>413</v>
      </c>
      <c r="B8" s="177"/>
      <c r="C8" s="177"/>
      <c r="D8" s="177"/>
      <c r="E8" s="177"/>
      <c r="F8" s="177"/>
      <c r="G8" s="178"/>
      <c r="H8" s="12"/>
      <c r="I8" s="13"/>
      <c r="J8" s="14"/>
    </row>
    <row r="9" spans="1:10" ht="14.25" customHeight="1">
      <c r="A9" s="179"/>
      <c r="B9" s="179"/>
      <c r="C9" s="179"/>
      <c r="D9" s="179"/>
      <c r="E9" s="179"/>
      <c r="F9" s="179"/>
      <c r="G9" s="180"/>
      <c r="H9" s="167" t="s">
        <v>28</v>
      </c>
      <c r="I9" s="168"/>
      <c r="J9" s="169"/>
    </row>
    <row r="10" spans="1:10" ht="14.25" customHeight="1">
      <c r="A10" s="181" t="s">
        <v>277</v>
      </c>
      <c r="B10" s="182"/>
      <c r="C10" s="182"/>
      <c r="D10" s="182"/>
      <c r="E10" s="182"/>
      <c r="F10" s="182"/>
      <c r="G10" s="183"/>
      <c r="H10" s="38"/>
      <c r="I10" s="32"/>
      <c r="J10" s="39"/>
    </row>
    <row r="11" spans="1:10" ht="15.75">
      <c r="A11" s="171" t="s">
        <v>43</v>
      </c>
      <c r="B11" s="172"/>
      <c r="C11" s="172"/>
      <c r="D11" s="172"/>
      <c r="E11" s="172"/>
      <c r="F11" s="172"/>
      <c r="G11" s="173"/>
      <c r="H11" s="167" t="s">
        <v>197</v>
      </c>
      <c r="I11" s="168"/>
      <c r="J11" s="169"/>
    </row>
    <row r="12" spans="1:10" ht="6.75" customHeight="1">
      <c r="A12" s="9"/>
      <c r="B12" s="10"/>
      <c r="C12" s="10"/>
      <c r="D12" s="10"/>
      <c r="E12" s="10"/>
      <c r="F12" s="10"/>
      <c r="G12" s="11"/>
      <c r="H12" s="15"/>
      <c r="I12" s="16"/>
      <c r="J12" s="17"/>
    </row>
    <row r="13" spans="1:10" ht="8.25" customHeight="1">
      <c r="A13" s="35"/>
      <c r="B13" s="35"/>
      <c r="C13" s="35"/>
      <c r="D13" s="35"/>
      <c r="E13" s="35"/>
      <c r="F13" s="35"/>
      <c r="G13" s="35"/>
      <c r="H13" s="15"/>
      <c r="I13" s="16"/>
      <c r="J13" s="17"/>
    </row>
    <row r="14" spans="1:10">
      <c r="A14" s="170"/>
      <c r="B14" s="170"/>
      <c r="C14" s="170"/>
      <c r="D14" s="170"/>
      <c r="E14" s="170"/>
      <c r="F14" s="170"/>
      <c r="G14" s="170"/>
      <c r="H14" s="18"/>
      <c r="I14" s="19"/>
      <c r="J14" s="20"/>
    </row>
    <row r="15" spans="1:10">
      <c r="A15" s="170"/>
      <c r="B15" s="170"/>
      <c r="C15" s="170"/>
      <c r="D15" s="170"/>
      <c r="E15" s="170"/>
      <c r="F15" s="170"/>
      <c r="G15" s="170"/>
      <c r="H15" s="36" t="s">
        <v>27</v>
      </c>
      <c r="I15" s="35"/>
      <c r="J15" s="37"/>
    </row>
    <row r="16" spans="1:10">
      <c r="A16" s="170"/>
      <c r="B16" s="170"/>
      <c r="C16" s="170"/>
      <c r="D16" s="170"/>
      <c r="E16" s="170"/>
      <c r="F16" s="170"/>
      <c r="G16" s="170"/>
      <c r="H16" s="16"/>
      <c r="I16" s="16"/>
      <c r="J16" s="17"/>
    </row>
    <row r="17" spans="1:10">
      <c r="A17" s="170"/>
      <c r="B17" s="170"/>
      <c r="C17" s="170"/>
      <c r="D17" s="170"/>
      <c r="E17" s="170"/>
      <c r="F17" s="170"/>
      <c r="G17" s="170"/>
      <c r="H17" s="16"/>
      <c r="I17" s="16"/>
      <c r="J17" s="17"/>
    </row>
    <row r="18" spans="1:10">
      <c r="A18" s="170"/>
      <c r="B18" s="170"/>
      <c r="C18" s="170"/>
      <c r="D18" s="170"/>
      <c r="E18" s="170"/>
      <c r="F18" s="170"/>
      <c r="G18" s="170"/>
      <c r="H18" s="16"/>
      <c r="I18" s="16"/>
      <c r="J18" s="17"/>
    </row>
    <row r="19" spans="1:10">
      <c r="A19" s="170"/>
      <c r="B19" s="170"/>
      <c r="C19" s="170"/>
      <c r="D19" s="170"/>
      <c r="E19" s="170"/>
      <c r="F19" s="170"/>
      <c r="G19" s="170"/>
      <c r="H19" s="16"/>
      <c r="I19" s="16"/>
      <c r="J19" s="17"/>
    </row>
    <row r="20" spans="1:10">
      <c r="A20" s="170"/>
      <c r="B20" s="170"/>
      <c r="C20" s="170"/>
      <c r="D20" s="170"/>
      <c r="E20" s="170"/>
      <c r="F20" s="170"/>
      <c r="G20" s="170"/>
      <c r="H20" s="16"/>
      <c r="I20" s="16"/>
      <c r="J20" s="17"/>
    </row>
    <row r="21" spans="1:10">
      <c r="A21" s="170"/>
      <c r="B21" s="170"/>
      <c r="C21" s="170"/>
      <c r="D21" s="170"/>
      <c r="E21" s="170"/>
      <c r="F21" s="170"/>
      <c r="G21" s="170"/>
      <c r="H21" s="16"/>
      <c r="I21" s="16"/>
      <c r="J21" s="17"/>
    </row>
    <row r="22" spans="1:10">
      <c r="A22" s="170"/>
      <c r="B22" s="170"/>
      <c r="C22" s="170"/>
      <c r="D22" s="170"/>
      <c r="E22" s="170"/>
      <c r="F22" s="170"/>
      <c r="G22" s="170"/>
      <c r="H22" s="16"/>
      <c r="I22" s="16"/>
      <c r="J22" s="17"/>
    </row>
    <row r="23" spans="1:10">
      <c r="A23" s="170"/>
      <c r="B23" s="170"/>
      <c r="C23" s="170"/>
      <c r="D23" s="170"/>
      <c r="E23" s="170"/>
      <c r="F23" s="170"/>
      <c r="G23" s="170"/>
      <c r="H23" s="16"/>
      <c r="I23" s="16"/>
      <c r="J23" s="17"/>
    </row>
    <row r="24" spans="1:10">
      <c r="A24" s="170"/>
      <c r="B24" s="170"/>
      <c r="C24" s="170"/>
      <c r="D24" s="170"/>
      <c r="E24" s="170"/>
      <c r="F24" s="170"/>
      <c r="G24" s="170"/>
      <c r="H24" s="16"/>
      <c r="I24" s="16"/>
      <c r="J24" s="17"/>
    </row>
    <row r="25" spans="1:10">
      <c r="A25" s="170"/>
      <c r="B25" s="170"/>
      <c r="C25" s="170"/>
      <c r="D25" s="170"/>
      <c r="E25" s="170"/>
      <c r="F25" s="170"/>
      <c r="G25" s="170"/>
      <c r="H25" s="16"/>
      <c r="I25" s="16"/>
      <c r="J25" s="17"/>
    </row>
    <row r="26" spans="1:10">
      <c r="A26" s="170"/>
      <c r="B26" s="170"/>
      <c r="C26" s="170"/>
      <c r="D26" s="170"/>
      <c r="E26" s="170"/>
      <c r="F26" s="170"/>
      <c r="G26" s="170"/>
      <c r="H26" s="22"/>
      <c r="I26" s="16"/>
      <c r="J26" s="17"/>
    </row>
    <row r="27" spans="1:10">
      <c r="A27" s="170"/>
      <c r="B27" s="170"/>
      <c r="C27" s="170"/>
      <c r="D27" s="170"/>
      <c r="E27" s="170"/>
      <c r="F27" s="170"/>
      <c r="G27" s="170"/>
      <c r="H27" s="16"/>
      <c r="I27" s="16"/>
      <c r="J27" s="17"/>
    </row>
    <row r="28" spans="1:10">
      <c r="A28" s="170"/>
      <c r="B28" s="170"/>
      <c r="C28" s="170"/>
      <c r="D28" s="170"/>
      <c r="E28" s="170"/>
      <c r="F28" s="170"/>
      <c r="G28" s="170"/>
      <c r="H28" s="16"/>
      <c r="I28" s="16"/>
      <c r="J28" s="17"/>
    </row>
    <row r="29" spans="1:10">
      <c r="A29" s="170"/>
      <c r="B29" s="170"/>
      <c r="C29" s="170"/>
      <c r="D29" s="170"/>
      <c r="E29" s="170"/>
      <c r="F29" s="170"/>
      <c r="G29" s="170"/>
      <c r="H29" s="16"/>
      <c r="I29" s="16"/>
      <c r="J29" s="17"/>
    </row>
    <row r="30" spans="1:10">
      <c r="A30" s="170"/>
      <c r="B30" s="170"/>
      <c r="C30" s="170"/>
      <c r="D30" s="170"/>
      <c r="E30" s="170"/>
      <c r="F30" s="170"/>
      <c r="G30" s="170"/>
      <c r="H30" s="16"/>
      <c r="I30" s="16"/>
      <c r="J30" s="17"/>
    </row>
    <row r="31" spans="1:10">
      <c r="A31" s="170"/>
      <c r="B31" s="170"/>
      <c r="C31" s="170"/>
      <c r="D31" s="170"/>
      <c r="E31" s="170"/>
      <c r="F31" s="170"/>
      <c r="G31" s="170"/>
      <c r="H31" s="16"/>
      <c r="I31" s="16"/>
      <c r="J31" s="17"/>
    </row>
    <row r="32" spans="1:10">
      <c r="A32" s="170"/>
      <c r="B32" s="170"/>
      <c r="C32" s="170"/>
      <c r="D32" s="170"/>
      <c r="E32" s="170"/>
      <c r="F32" s="170"/>
      <c r="G32" s="170"/>
      <c r="H32" s="16"/>
      <c r="I32" s="16"/>
      <c r="J32" s="17"/>
    </row>
    <row r="33" spans="1:10">
      <c r="A33" s="170"/>
      <c r="B33" s="170"/>
      <c r="C33" s="170"/>
      <c r="D33" s="170"/>
      <c r="E33" s="170"/>
      <c r="F33" s="170"/>
      <c r="G33" s="170"/>
      <c r="H33" s="16"/>
      <c r="I33" s="16"/>
      <c r="J33" s="17"/>
    </row>
    <row r="34" spans="1:10">
      <c r="A34" s="170"/>
      <c r="B34" s="170"/>
      <c r="C34" s="170"/>
      <c r="D34" s="170"/>
      <c r="E34" s="170"/>
      <c r="F34" s="170"/>
      <c r="G34" s="170"/>
      <c r="H34" s="16"/>
      <c r="I34" s="16"/>
      <c r="J34" s="17"/>
    </row>
    <row r="35" spans="1:10">
      <c r="A35" s="170"/>
      <c r="B35" s="170"/>
      <c r="C35" s="170"/>
      <c r="D35" s="170"/>
      <c r="E35" s="170"/>
      <c r="F35" s="170"/>
      <c r="G35" s="170"/>
      <c r="H35" s="16"/>
      <c r="I35" s="16"/>
      <c r="J35" s="17"/>
    </row>
    <row r="36" spans="1:10" ht="15">
      <c r="A36" s="170"/>
      <c r="B36" s="170"/>
      <c r="C36" s="170"/>
      <c r="D36" s="170"/>
      <c r="E36" s="170"/>
      <c r="F36" s="170"/>
      <c r="G36" s="170"/>
      <c r="H36" s="31" t="s">
        <v>130</v>
      </c>
      <c r="I36" s="42"/>
      <c r="J36" s="17"/>
    </row>
    <row r="37" spans="1:10" ht="15">
      <c r="A37" s="170"/>
      <c r="B37" s="170"/>
      <c r="C37" s="170"/>
      <c r="D37" s="170"/>
      <c r="E37" s="170"/>
      <c r="F37" s="170"/>
      <c r="G37" s="170"/>
      <c r="H37" s="31" t="s">
        <v>39</v>
      </c>
      <c r="I37" s="42"/>
      <c r="J37" s="17"/>
    </row>
    <row r="38" spans="1:10" ht="15">
      <c r="A38" s="170"/>
      <c r="B38" s="170"/>
      <c r="C38" s="170"/>
      <c r="D38" s="170"/>
      <c r="E38" s="170"/>
      <c r="F38" s="170"/>
      <c r="G38" s="170"/>
      <c r="H38" s="31" t="s">
        <v>41</v>
      </c>
      <c r="I38" s="42"/>
      <c r="J38" s="17"/>
    </row>
    <row r="39" spans="1:10" ht="15">
      <c r="A39" s="170"/>
      <c r="B39" s="170"/>
      <c r="C39" s="170"/>
      <c r="D39" s="170"/>
      <c r="E39" s="170"/>
      <c r="F39" s="170"/>
      <c r="G39" s="170"/>
      <c r="H39" s="31" t="s">
        <v>40</v>
      </c>
      <c r="I39" s="42"/>
      <c r="J39" s="17"/>
    </row>
    <row r="40" spans="1:10" ht="15">
      <c r="A40" s="170"/>
      <c r="B40" s="170"/>
      <c r="C40" s="170"/>
      <c r="D40" s="170"/>
      <c r="E40" s="170"/>
      <c r="F40" s="170"/>
      <c r="G40" s="170"/>
      <c r="H40" s="31"/>
      <c r="I40" s="42"/>
      <c r="J40" s="17"/>
    </row>
    <row r="41" spans="1:10" ht="15.75">
      <c r="A41" s="170"/>
      <c r="B41" s="170"/>
      <c r="C41" s="170"/>
      <c r="D41" s="170"/>
      <c r="E41" s="170"/>
      <c r="F41" s="170"/>
      <c r="G41" s="170"/>
      <c r="H41" s="41"/>
      <c r="I41" s="42"/>
      <c r="J41" s="17"/>
    </row>
    <row r="42" spans="1:10" ht="15">
      <c r="A42" s="170"/>
      <c r="B42" s="170"/>
      <c r="C42" s="170"/>
      <c r="D42" s="170"/>
      <c r="E42" s="170"/>
      <c r="F42" s="170"/>
      <c r="G42" s="170"/>
      <c r="H42" s="31" t="s">
        <v>33</v>
      </c>
      <c r="I42" s="47" t="s">
        <v>35</v>
      </c>
      <c r="J42" s="17"/>
    </row>
    <row r="43" spans="1:10" ht="15">
      <c r="A43" s="5"/>
      <c r="B43" s="5"/>
      <c r="C43" s="5"/>
      <c r="D43" s="5"/>
      <c r="E43" s="5"/>
      <c r="F43" s="5"/>
      <c r="G43" s="5"/>
      <c r="H43" s="31" t="s">
        <v>37</v>
      </c>
      <c r="I43" s="42"/>
      <c r="J43" s="17"/>
    </row>
    <row r="44" spans="1:10" ht="15">
      <c r="A44" s="5"/>
      <c r="B44" s="5"/>
      <c r="C44" s="5"/>
      <c r="D44" s="5"/>
      <c r="E44" s="5"/>
      <c r="F44" s="5"/>
      <c r="G44" s="5"/>
      <c r="H44" s="31" t="s">
        <v>36</v>
      </c>
      <c r="I44" s="42"/>
      <c r="J44" s="17"/>
    </row>
    <row r="45" spans="1:10" ht="15">
      <c r="A45" s="5"/>
      <c r="B45" s="5"/>
      <c r="C45" s="5"/>
      <c r="D45" s="5"/>
      <c r="E45" s="5"/>
      <c r="F45" s="5"/>
      <c r="G45" s="5"/>
      <c r="H45" s="31"/>
      <c r="I45" s="42"/>
      <c r="J45" s="17"/>
    </row>
    <row r="46" spans="1:10">
      <c r="A46" s="5"/>
      <c r="B46" s="5"/>
      <c r="C46" s="5"/>
      <c r="D46" s="5"/>
      <c r="E46" s="5"/>
      <c r="F46" s="5"/>
      <c r="G46" s="5"/>
      <c r="H46" s="21"/>
      <c r="I46" s="16"/>
      <c r="J46" s="17"/>
    </row>
    <row r="47" spans="1:10">
      <c r="A47" s="5"/>
      <c r="B47" s="5"/>
      <c r="C47" s="5"/>
      <c r="D47" s="5"/>
      <c r="E47" s="5"/>
      <c r="F47" s="5"/>
      <c r="G47" s="5"/>
      <c r="H47" s="21"/>
      <c r="I47" s="16"/>
      <c r="J47" s="17"/>
    </row>
    <row r="48" spans="1:10">
      <c r="A48" s="5"/>
      <c r="B48" s="5"/>
      <c r="C48" s="5"/>
      <c r="D48" s="5"/>
      <c r="E48" s="5"/>
      <c r="F48" s="5"/>
      <c r="G48" s="5"/>
      <c r="H48" s="21"/>
      <c r="I48" s="16"/>
      <c r="J48" s="17"/>
    </row>
    <row r="49" spans="8:10">
      <c r="H49" s="21"/>
      <c r="I49" s="16"/>
      <c r="J49" s="17"/>
    </row>
    <row r="50" spans="8:10">
      <c r="H50" s="21"/>
      <c r="I50" s="16"/>
      <c r="J50" s="17"/>
    </row>
    <row r="51" spans="8:10">
      <c r="H51" s="21"/>
      <c r="I51" s="16"/>
      <c r="J51" s="17"/>
    </row>
    <row r="52" spans="8:10">
      <c r="H52" s="21"/>
      <c r="I52" s="16"/>
      <c r="J52" s="17"/>
    </row>
    <row r="53" spans="8:10">
      <c r="H53" s="40"/>
      <c r="I53" s="19"/>
      <c r="J53" s="20"/>
    </row>
  </sheetData>
  <mergeCells count="8">
    <mergeCell ref="G1:J3"/>
    <mergeCell ref="H9:J9"/>
    <mergeCell ref="H11:J11"/>
    <mergeCell ref="A14:G42"/>
    <mergeCell ref="A11:G11"/>
    <mergeCell ref="H7:J7"/>
    <mergeCell ref="A8:G9"/>
    <mergeCell ref="A10:G10"/>
  </mergeCells>
  <phoneticPr fontId="5"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52"/>
  <sheetViews>
    <sheetView showGridLines="0" topLeftCell="A31" workbookViewId="0">
      <pane xSplit="7" topLeftCell="H1" activePane="topRight" state="frozenSplit"/>
      <selection pane="topRight" activeCell="H1" sqref="H1"/>
    </sheetView>
  </sheetViews>
  <sheetFormatPr defaultRowHeight="12.75"/>
  <cols>
    <col min="1" max="1" width="9.75" style="57" bestFit="1" customWidth="1"/>
    <col min="2" max="2" width="9.5" style="57" bestFit="1" customWidth="1"/>
    <col min="3" max="3" width="9.125" style="57" bestFit="1" customWidth="1"/>
    <col min="4" max="4" width="14.875" style="57" customWidth="1"/>
    <col min="5" max="5" width="14.5" style="57" customWidth="1"/>
    <col min="6" max="6" width="13.625" style="57" customWidth="1"/>
    <col min="7" max="7" width="9" style="57"/>
    <col min="8" max="8" width="11.625" style="57" bestFit="1" customWidth="1"/>
    <col min="9" max="9" width="13" style="57" customWidth="1"/>
    <col min="10" max="11" width="12" style="57" customWidth="1"/>
    <col min="12" max="12" width="15.5" style="57" bestFit="1" customWidth="1"/>
    <col min="13" max="13" width="13.875" style="57" bestFit="1" customWidth="1"/>
    <col min="14" max="14" width="6.5" style="139" customWidth="1"/>
    <col min="15" max="15" width="11.625" style="156" customWidth="1"/>
    <col min="16" max="19" width="9" style="141"/>
    <col min="20" max="20" width="10.625" style="141" bestFit="1" customWidth="1"/>
    <col min="21" max="21" width="0.75" style="139" customWidth="1"/>
    <col min="22" max="22" width="11.625" style="57" customWidth="1"/>
    <col min="23" max="24" width="9" style="57"/>
    <col min="25" max="25" width="13.5" style="57" customWidth="1"/>
    <col min="26" max="26" width="16.375" style="57" customWidth="1"/>
    <col min="27" max="27" width="14" style="57" customWidth="1"/>
    <col min="28" max="28" width="0.75" style="139" customWidth="1"/>
    <col min="29" max="29" width="10.5" style="57" customWidth="1"/>
    <col min="30" max="32" width="10.375" style="57" customWidth="1"/>
    <col min="33" max="33" width="9" style="57"/>
    <col min="34" max="34" width="10.625" style="57" bestFit="1" customWidth="1"/>
    <col min="35" max="16384" width="9" style="57"/>
  </cols>
  <sheetData>
    <row r="1" spans="1:35" ht="19.5" customHeight="1">
      <c r="H1" s="157"/>
      <c r="I1" s="124" t="s">
        <v>105</v>
      </c>
      <c r="J1" s="124" t="s">
        <v>106</v>
      </c>
      <c r="K1" s="124" t="s">
        <v>134</v>
      </c>
      <c r="L1" s="124" t="s">
        <v>108</v>
      </c>
      <c r="M1" s="124" t="s">
        <v>107</v>
      </c>
      <c r="N1" s="125"/>
      <c r="O1" s="184" t="s">
        <v>4</v>
      </c>
      <c r="P1" s="184"/>
      <c r="Q1" s="184"/>
      <c r="R1" s="184"/>
      <c r="S1" s="184"/>
      <c r="T1" s="185"/>
      <c r="U1" s="125"/>
      <c r="V1" s="186" t="s">
        <v>5</v>
      </c>
      <c r="W1" s="184"/>
      <c r="X1" s="184"/>
      <c r="Y1" s="184"/>
      <c r="Z1" s="184"/>
      <c r="AA1" s="184"/>
      <c r="AB1" s="125"/>
      <c r="AC1" s="184" t="s">
        <v>195</v>
      </c>
      <c r="AD1" s="184"/>
      <c r="AE1" s="184"/>
      <c r="AF1" s="184"/>
      <c r="AG1" s="184"/>
      <c r="AH1" s="184"/>
    </row>
    <row r="2" spans="1:35">
      <c r="H2" s="124"/>
      <c r="I2" s="124" t="s">
        <v>109</v>
      </c>
      <c r="J2" s="124" t="s">
        <v>110</v>
      </c>
      <c r="K2" s="124" t="s">
        <v>135</v>
      </c>
      <c r="L2" s="124" t="s">
        <v>112</v>
      </c>
      <c r="M2" s="124" t="s">
        <v>111</v>
      </c>
      <c r="N2" s="126"/>
      <c r="O2" s="127"/>
      <c r="P2" s="127" t="str">
        <f t="array" ref="P2:T2">I2:M2</f>
        <v>沪深300</v>
      </c>
      <c r="Q2" s="127" t="str">
        <v>通信(中信)</v>
      </c>
      <c r="R2" s="127" t="str">
        <v>增值服务Ⅱ(中信)</v>
      </c>
      <c r="S2" s="127" t="str">
        <v>通信设备制造(中信)</v>
      </c>
      <c r="T2" s="128" t="str">
        <v>电信运营Ⅱ(中信)</v>
      </c>
      <c r="U2" s="126"/>
      <c r="V2" s="129"/>
      <c r="W2" s="127" t="str">
        <f t="array" ref="W2:AA2">I2:M2</f>
        <v>沪深300</v>
      </c>
      <c r="X2" s="127" t="str">
        <v>通信(中信)</v>
      </c>
      <c r="Y2" s="127" t="str">
        <v>增值服务Ⅱ(中信)</v>
      </c>
      <c r="Z2" s="127" t="str">
        <v>通信设备制造(中信)</v>
      </c>
      <c r="AA2" s="127" t="str">
        <v>电信运营Ⅱ(中信)</v>
      </c>
      <c r="AB2" s="126"/>
      <c r="AC2" s="127"/>
      <c r="AD2" s="127" t="str">
        <f t="array" ref="AD2:AH2">I2:M2</f>
        <v>沪深300</v>
      </c>
      <c r="AE2" s="127" t="str">
        <v>通信(中信)</v>
      </c>
      <c r="AF2" s="127" t="str">
        <v>增值服务Ⅱ(中信)</v>
      </c>
      <c r="AG2" s="127" t="str">
        <v>通信设备制造(中信)</v>
      </c>
      <c r="AH2" s="127" t="str">
        <v>电信运营Ⅱ(中信)</v>
      </c>
    </row>
    <row r="3" spans="1:35">
      <c r="H3" s="124" t="s">
        <v>32</v>
      </c>
      <c r="I3" s="124" t="s">
        <v>113</v>
      </c>
      <c r="J3" s="124" t="s">
        <v>113</v>
      </c>
      <c r="K3" s="124" t="s">
        <v>113</v>
      </c>
      <c r="L3" s="124" t="s">
        <v>113</v>
      </c>
      <c r="M3" s="124" t="s">
        <v>113</v>
      </c>
      <c r="N3" s="130"/>
      <c r="O3" s="131" t="s">
        <v>2</v>
      </c>
      <c r="P3" s="132" t="s">
        <v>3</v>
      </c>
      <c r="Q3" s="132" t="s">
        <v>3</v>
      </c>
      <c r="R3" s="133" t="s">
        <v>3</v>
      </c>
      <c r="S3" s="132" t="s">
        <v>3</v>
      </c>
      <c r="T3" s="133" t="s">
        <v>3</v>
      </c>
      <c r="U3" s="130"/>
      <c r="V3" s="134" t="s">
        <v>2</v>
      </c>
      <c r="W3" s="132" t="s">
        <v>3</v>
      </c>
      <c r="X3" s="132"/>
      <c r="Y3" s="132"/>
      <c r="Z3" s="132" t="s">
        <v>3</v>
      </c>
      <c r="AA3" s="132" t="s">
        <v>3</v>
      </c>
      <c r="AB3" s="130"/>
      <c r="AC3" s="131" t="s">
        <v>2</v>
      </c>
      <c r="AD3" s="132" t="s">
        <v>3</v>
      </c>
      <c r="AE3" s="132"/>
      <c r="AF3" s="132"/>
      <c r="AG3" s="132" t="s">
        <v>3</v>
      </c>
      <c r="AH3" s="132" t="s">
        <v>3</v>
      </c>
    </row>
    <row r="4" spans="1:35">
      <c r="A4" s="135"/>
      <c r="B4" s="136"/>
      <c r="H4" s="137">
        <v>40860</v>
      </c>
      <c r="I4" s="138">
        <v>2695.002</v>
      </c>
      <c r="J4" s="138">
        <v>2112.7537000000002</v>
      </c>
      <c r="K4" s="138">
        <v>1247.6824999999999</v>
      </c>
      <c r="L4" s="138">
        <v>2089.9380000000001</v>
      </c>
      <c r="M4" s="138">
        <v>1875.3486</v>
      </c>
      <c r="O4" s="140">
        <f t="shared" ref="O4:O67" si="0">H4</f>
        <v>40860</v>
      </c>
      <c r="P4" s="141">
        <v>0</v>
      </c>
      <c r="Q4" s="141">
        <v>0</v>
      </c>
      <c r="R4" s="141">
        <v>0</v>
      </c>
      <c r="S4" s="141">
        <v>0</v>
      </c>
      <c r="T4" s="141">
        <v>0</v>
      </c>
      <c r="V4" s="140">
        <f>H54</f>
        <v>41224</v>
      </c>
      <c r="W4" s="142">
        <v>0</v>
      </c>
      <c r="X4" s="142">
        <v>0</v>
      </c>
      <c r="Y4" s="142">
        <v>0</v>
      </c>
      <c r="Z4" s="142">
        <v>0</v>
      </c>
      <c r="AA4" s="142">
        <v>0</v>
      </c>
      <c r="AC4" s="140">
        <f>H104</f>
        <v>41581</v>
      </c>
      <c r="AD4" s="142">
        <v>0</v>
      </c>
      <c r="AE4" s="142">
        <v>0</v>
      </c>
      <c r="AF4" s="142">
        <v>0</v>
      </c>
      <c r="AG4" s="142">
        <v>0</v>
      </c>
      <c r="AH4" s="142">
        <v>0</v>
      </c>
    </row>
    <row r="5" spans="1:35">
      <c r="A5" s="143" t="s">
        <v>8</v>
      </c>
      <c r="B5" s="144" t="str">
        <f>P2</f>
        <v>沪深300</v>
      </c>
      <c r="C5" s="144" t="str">
        <f>Q2</f>
        <v>通信(中信)</v>
      </c>
      <c r="D5" s="144" t="str">
        <f>R2</f>
        <v>增值服务Ⅱ(中信)</v>
      </c>
      <c r="E5" s="144" t="str">
        <f>S2</f>
        <v>通信设备制造(中信)</v>
      </c>
      <c r="F5" s="144" t="str">
        <f>T2</f>
        <v>电信运营Ⅱ(中信)</v>
      </c>
      <c r="H5" s="137">
        <v>40867</v>
      </c>
      <c r="I5" s="138">
        <v>2606.4949999999999</v>
      </c>
      <c r="J5" s="138">
        <v>2096.8930999999998</v>
      </c>
      <c r="K5" s="138">
        <v>1199.2651000000001</v>
      </c>
      <c r="L5" s="138">
        <v>2074.7849000000001</v>
      </c>
      <c r="M5" s="138">
        <v>1889.4489000000001</v>
      </c>
      <c r="O5" s="140">
        <f t="shared" si="0"/>
        <v>40867</v>
      </c>
      <c r="P5" s="141">
        <f t="shared" ref="P5:T36" si="1">I5/I$4-1</f>
        <v>-3.284116301212392E-2</v>
      </c>
      <c r="Q5" s="141">
        <f t="shared" si="1"/>
        <v>-7.507074771659572E-3</v>
      </c>
      <c r="R5" s="141">
        <f t="shared" si="1"/>
        <v>-3.8805866075704243E-2</v>
      </c>
      <c r="S5" s="141">
        <f t="shared" si="1"/>
        <v>-7.2505021680069337E-3</v>
      </c>
      <c r="T5" s="141">
        <f t="shared" si="1"/>
        <v>7.5187621117482895E-3</v>
      </c>
      <c r="V5" s="140">
        <f t="shared" ref="V5:V68" si="2">H55</f>
        <v>41231</v>
      </c>
      <c r="W5" s="142">
        <f>I55/I$54-1</f>
        <v>-2.8418634456144121E-2</v>
      </c>
      <c r="X5" s="142">
        <f t="shared" ref="X5:AA20" si="3">J55/J$54-1</f>
        <v>-5.0508495813001542E-2</v>
      </c>
      <c r="Y5" s="142">
        <f t="shared" si="3"/>
        <v>-4.9887311807733647E-2</v>
      </c>
      <c r="Z5" s="142">
        <f t="shared" si="3"/>
        <v>-5.1037238873751112E-2</v>
      </c>
      <c r="AA5" s="142">
        <f t="shared" si="3"/>
        <v>-4.9137790792256442E-2</v>
      </c>
      <c r="AC5" s="140">
        <f t="shared" ref="AC5:AC56" si="4">H105</f>
        <v>41588</v>
      </c>
      <c r="AD5" s="142">
        <f>I105/I$104-1</f>
        <v>-3.2291946196162602E-2</v>
      </c>
      <c r="AE5" s="142">
        <f t="shared" ref="AE5:AH20" si="5">J105/J$104-1</f>
        <v>-1.918037993436017E-2</v>
      </c>
      <c r="AF5" s="142">
        <f t="shared" si="5"/>
        <v>-4.1878697868996007E-2</v>
      </c>
      <c r="AG5" s="142">
        <f t="shared" si="5"/>
        <v>-1.0134609935651628E-2</v>
      </c>
      <c r="AH5" s="142">
        <f t="shared" si="5"/>
        <v>-2.9325465649345128E-2</v>
      </c>
    </row>
    <row r="6" spans="1:35">
      <c r="A6" s="145">
        <f>通信行业周报!H7-3</f>
        <v>41943</v>
      </c>
      <c r="B6" s="146">
        <v>4.9200000000000001E-2</v>
      </c>
      <c r="C6" s="146">
        <v>2.98E-2</v>
      </c>
      <c r="D6" s="146">
        <v>-5.7000000000000002E-3</v>
      </c>
      <c r="E6" s="146">
        <v>3.6900000000000002E-2</v>
      </c>
      <c r="F6" s="146">
        <v>5.74E-2</v>
      </c>
      <c r="H6" s="137">
        <v>40874</v>
      </c>
      <c r="I6" s="138">
        <v>2569.973</v>
      </c>
      <c r="J6" s="138">
        <v>2078.4468000000002</v>
      </c>
      <c r="K6" s="138">
        <v>1229.1424999999999</v>
      </c>
      <c r="L6" s="138">
        <v>2041.5393999999999</v>
      </c>
      <c r="M6" s="138">
        <v>1889.4490000000001</v>
      </c>
      <c r="O6" s="140">
        <f t="shared" si="0"/>
        <v>40874</v>
      </c>
      <c r="P6" s="141">
        <f t="shared" si="1"/>
        <v>-4.6392915478355889E-2</v>
      </c>
      <c r="Q6" s="141">
        <f t="shared" si="1"/>
        <v>-1.623800256508845E-2</v>
      </c>
      <c r="R6" s="141">
        <f t="shared" si="1"/>
        <v>-1.4859549604967603E-2</v>
      </c>
      <c r="S6" s="141">
        <f t="shared" si="1"/>
        <v>-2.3157911861500291E-2</v>
      </c>
      <c r="T6" s="141">
        <f t="shared" si="1"/>
        <v>7.5188154351677472E-3</v>
      </c>
      <c r="V6" s="140">
        <f t="shared" si="2"/>
        <v>41238</v>
      </c>
      <c r="W6" s="142">
        <f t="shared" ref="W6:AA68" si="6">I56/I$54-1</f>
        <v>-2.1530404422461458E-2</v>
      </c>
      <c r="X6" s="142">
        <f t="shared" si="3"/>
        <v>-4.5969970555273187E-2</v>
      </c>
      <c r="Y6" s="142">
        <f t="shared" si="3"/>
        <v>-4.1664404319897597E-2</v>
      </c>
      <c r="Z6" s="142">
        <f t="shared" si="3"/>
        <v>-4.2782924613987361E-2</v>
      </c>
      <c r="AA6" s="142">
        <f t="shared" si="3"/>
        <v>-6.0704408654628339E-2</v>
      </c>
      <c r="AC6" s="140">
        <f t="shared" si="4"/>
        <v>41595</v>
      </c>
      <c r="AD6" s="142">
        <f t="shared" ref="AD6:AH56" si="7">I106/I$104-1</f>
        <v>-1.4350764792700921E-2</v>
      </c>
      <c r="AE6" s="142">
        <f t="shared" si="5"/>
        <v>1.6607570834150431E-2</v>
      </c>
      <c r="AF6" s="142">
        <f t="shared" si="5"/>
        <v>9.1870349327647371E-3</v>
      </c>
      <c r="AG6" s="142">
        <f t="shared" si="5"/>
        <v>2.868326969289714E-2</v>
      </c>
      <c r="AH6" s="142">
        <f t="shared" si="5"/>
        <v>-3.8123080901575679E-2</v>
      </c>
      <c r="AI6" s="141"/>
    </row>
    <row r="7" spans="1:35">
      <c r="A7" s="135"/>
      <c r="B7" s="136"/>
      <c r="H7" s="137">
        <v>40881</v>
      </c>
      <c r="I7" s="138">
        <v>2557.3110000000001</v>
      </c>
      <c r="J7" s="138">
        <v>1973.5145</v>
      </c>
      <c r="K7" s="138">
        <v>1141.8293000000001</v>
      </c>
      <c r="L7" s="138">
        <v>1922.8742999999999</v>
      </c>
      <c r="M7" s="138">
        <v>1861.248</v>
      </c>
      <c r="O7" s="140">
        <f t="shared" si="0"/>
        <v>40881</v>
      </c>
      <c r="P7" s="141">
        <f t="shared" si="1"/>
        <v>-5.1091242232844336E-2</v>
      </c>
      <c r="Q7" s="141">
        <f t="shared" si="1"/>
        <v>-6.5904132601921517E-2</v>
      </c>
      <c r="R7" s="141">
        <f t="shared" si="1"/>
        <v>-8.4839853087624317E-2</v>
      </c>
      <c r="S7" s="141">
        <f t="shared" si="1"/>
        <v>-7.9937156030466028E-2</v>
      </c>
      <c r="T7" s="141">
        <f t="shared" si="1"/>
        <v>-7.5189220820065517E-3</v>
      </c>
      <c r="V7" s="140">
        <f t="shared" si="2"/>
        <v>41245</v>
      </c>
      <c r="W7" s="142">
        <f t="shared" si="6"/>
        <v>-4.5188056355324857E-2</v>
      </c>
      <c r="X7" s="142">
        <f t="shared" si="3"/>
        <v>-0.10852087234353569</v>
      </c>
      <c r="Y7" s="142">
        <f t="shared" si="3"/>
        <v>-0.11853894753575867</v>
      </c>
      <c r="Z7" s="142">
        <f t="shared" si="3"/>
        <v>-0.11335876475930973</v>
      </c>
      <c r="AA7" s="142">
        <f t="shared" si="3"/>
        <v>-8.3821376281112858E-2</v>
      </c>
      <c r="AC7" s="140">
        <f t="shared" si="4"/>
        <v>41602</v>
      </c>
      <c r="AD7" s="142">
        <f t="shared" si="7"/>
        <v>5.4516637595598549E-3</v>
      </c>
      <c r="AE7" s="142">
        <f t="shared" si="5"/>
        <v>5.9057448888242492E-2</v>
      </c>
      <c r="AF7" s="142">
        <f t="shared" si="5"/>
        <v>2.605983201190254E-2</v>
      </c>
      <c r="AG7" s="142">
        <f t="shared" si="5"/>
        <v>8.4397494508580362E-2</v>
      </c>
      <c r="AH7" s="142">
        <f t="shared" si="5"/>
        <v>-2.3460225864038842E-2</v>
      </c>
      <c r="AI7" s="141"/>
    </row>
    <row r="8" spans="1:35">
      <c r="A8" s="72" t="s">
        <v>6</v>
      </c>
      <c r="D8" s="115"/>
      <c r="H8" s="137">
        <v>40888</v>
      </c>
      <c r="I8" s="138">
        <v>2503.4609999999998</v>
      </c>
      <c r="J8" s="138">
        <v>1936.5418999999999</v>
      </c>
      <c r="K8" s="138">
        <v>1106.9443000000001</v>
      </c>
      <c r="L8" s="138">
        <v>1891.4825000000001</v>
      </c>
      <c r="M8" s="138">
        <v>1822.472</v>
      </c>
      <c r="O8" s="140">
        <f t="shared" si="0"/>
        <v>40888</v>
      </c>
      <c r="P8" s="141">
        <f t="shared" si="1"/>
        <v>-7.1072674528627533E-2</v>
      </c>
      <c r="Q8" s="141">
        <f t="shared" si="1"/>
        <v>-8.3403853463846822E-2</v>
      </c>
      <c r="R8" s="141">
        <f t="shared" si="1"/>
        <v>-0.11279969062642126</v>
      </c>
      <c r="S8" s="141">
        <f t="shared" si="1"/>
        <v>-9.4957601613062215E-2</v>
      </c>
      <c r="T8" s="141">
        <f t="shared" si="1"/>
        <v>-2.8195611205298121E-2</v>
      </c>
      <c r="V8" s="140">
        <f t="shared" si="2"/>
        <v>41252</v>
      </c>
      <c r="W8" s="142">
        <f t="shared" si="6"/>
        <v>2.6029441426840272E-3</v>
      </c>
      <c r="X8" s="142">
        <f t="shared" si="3"/>
        <v>-6.0817630639221965E-2</v>
      </c>
      <c r="Y8" s="142">
        <f t="shared" si="3"/>
        <v>-8.0647577870908704E-2</v>
      </c>
      <c r="Z8" s="142">
        <f t="shared" si="3"/>
        <v>-6.5605812897366E-2</v>
      </c>
      <c r="AA8" s="142">
        <f t="shared" si="3"/>
        <v>-2.8916544655929854E-2</v>
      </c>
      <c r="AC8" s="140">
        <f t="shared" si="4"/>
        <v>41609</v>
      </c>
      <c r="AD8" s="142">
        <f t="shared" si="7"/>
        <v>2.2635180464242621E-2</v>
      </c>
      <c r="AE8" s="142">
        <f t="shared" si="5"/>
        <v>0.10247307086284452</v>
      </c>
      <c r="AF8" s="142">
        <f t="shared" si="5"/>
        <v>8.6625192924094208E-2</v>
      </c>
      <c r="AG8" s="142">
        <f t="shared" si="5"/>
        <v>0.12434685201296025</v>
      </c>
      <c r="AH8" s="142">
        <f t="shared" si="5"/>
        <v>8.7976967274734363E-3</v>
      </c>
      <c r="AI8" s="141"/>
    </row>
    <row r="9" spans="1:35">
      <c r="H9" s="137">
        <v>40895</v>
      </c>
      <c r="I9" s="138">
        <v>2390.1289999999999</v>
      </c>
      <c r="J9" s="138">
        <v>1835.5903000000001</v>
      </c>
      <c r="K9" s="138">
        <v>1107.4474</v>
      </c>
      <c r="L9" s="138">
        <v>1780.8330000000001</v>
      </c>
      <c r="M9" s="138">
        <v>1720.2445</v>
      </c>
      <c r="O9" s="140">
        <f t="shared" si="0"/>
        <v>40895</v>
      </c>
      <c r="P9" s="141">
        <f t="shared" si="1"/>
        <v>-0.11312533348769316</v>
      </c>
      <c r="Q9" s="141">
        <f t="shared" si="1"/>
        <v>-0.13118585474492372</v>
      </c>
      <c r="R9" s="141">
        <f t="shared" si="1"/>
        <v>-0.11239646304248063</v>
      </c>
      <c r="S9" s="141">
        <f t="shared" si="1"/>
        <v>-0.14790151669571061</v>
      </c>
      <c r="T9" s="141">
        <f t="shared" si="1"/>
        <v>-8.2706809816585625E-2</v>
      </c>
      <c r="V9" s="140">
        <f t="shared" si="2"/>
        <v>41259</v>
      </c>
      <c r="W9" s="142">
        <f t="shared" si="6"/>
        <v>5.1291788565787977E-2</v>
      </c>
      <c r="X9" s="142">
        <f t="shared" si="3"/>
        <v>-3.2096840434640339E-2</v>
      </c>
      <c r="Y9" s="142">
        <f t="shared" si="3"/>
        <v>-4.9627771654670139E-2</v>
      </c>
      <c r="Z9" s="142">
        <f t="shared" si="3"/>
        <v>-3.5015440508628592E-2</v>
      </c>
      <c r="AA9" s="142">
        <f t="shared" si="3"/>
        <v>-8.687164470473463E-3</v>
      </c>
      <c r="AC9" s="140">
        <f t="shared" si="4"/>
        <v>41616</v>
      </c>
      <c r="AD9" s="142">
        <f t="shared" si="7"/>
        <v>2.8229823560982137E-2</v>
      </c>
      <c r="AE9" s="142">
        <f t="shared" si="5"/>
        <v>4.1887582827788039E-2</v>
      </c>
      <c r="AF9" s="142">
        <f t="shared" si="5"/>
        <v>-2.0098636174119555E-3</v>
      </c>
      <c r="AG9" s="142">
        <f t="shared" si="5"/>
        <v>6.5016151119490884E-2</v>
      </c>
      <c r="AH9" s="142">
        <f t="shared" si="5"/>
        <v>-5.8650768348204041E-3</v>
      </c>
      <c r="AI9" s="141"/>
    </row>
    <row r="10" spans="1:35">
      <c r="A10" s="147" t="s">
        <v>24</v>
      </c>
      <c r="B10" s="148">
        <v>2</v>
      </c>
      <c r="C10" s="148"/>
      <c r="D10" s="148"/>
      <c r="E10" s="148"/>
      <c r="F10" s="148"/>
      <c r="G10" s="148"/>
      <c r="H10" s="137">
        <v>40902</v>
      </c>
      <c r="I10" s="138">
        <v>2359.1590000000001</v>
      </c>
      <c r="J10" s="138">
        <v>1833.6964</v>
      </c>
      <c r="K10" s="138">
        <v>1111.8973000000001</v>
      </c>
      <c r="L10" s="138">
        <v>1749.0715</v>
      </c>
      <c r="M10" s="138">
        <v>1808.3717999999999</v>
      </c>
      <c r="O10" s="140">
        <f t="shared" si="0"/>
        <v>40902</v>
      </c>
      <c r="P10" s="141">
        <f t="shared" si="1"/>
        <v>-0.12461697616550926</v>
      </c>
      <c r="Q10" s="141">
        <f t="shared" si="1"/>
        <v>-0.13208226780054866</v>
      </c>
      <c r="R10" s="141">
        <f t="shared" si="1"/>
        <v>-0.10882993069150193</v>
      </c>
      <c r="S10" s="141">
        <f t="shared" si="1"/>
        <v>-0.16309885747806874</v>
      </c>
      <c r="T10" s="141">
        <f t="shared" si="1"/>
        <v>-3.5714319993626842E-2</v>
      </c>
      <c r="V10" s="140">
        <f t="shared" si="2"/>
        <v>41266</v>
      </c>
      <c r="W10" s="142">
        <f t="shared" si="6"/>
        <v>5.8492835990868075E-2</v>
      </c>
      <c r="X10" s="142">
        <f t="shared" si="3"/>
        <v>-2.6284465296291915E-2</v>
      </c>
      <c r="Y10" s="142">
        <f t="shared" si="3"/>
        <v>-2.842235224729861E-2</v>
      </c>
      <c r="Z10" s="142">
        <f t="shared" si="3"/>
        <v>-2.760399636693911E-2</v>
      </c>
      <c r="AA10" s="142">
        <f t="shared" si="3"/>
        <v>-2.0237514234586085E-2</v>
      </c>
      <c r="AC10" s="140">
        <f t="shared" si="4"/>
        <v>41623</v>
      </c>
      <c r="AD10" s="142">
        <f t="shared" si="7"/>
        <v>9.0898799141285735E-3</v>
      </c>
      <c r="AE10" s="142">
        <f t="shared" si="5"/>
        <v>4.6893188021392085E-2</v>
      </c>
      <c r="AF10" s="142">
        <f t="shared" si="5"/>
        <v>4.0516878123102229E-2</v>
      </c>
      <c r="AG10" s="142">
        <f t="shared" si="5"/>
        <v>6.1716703947506169E-2</v>
      </c>
      <c r="AH10" s="142">
        <f t="shared" si="5"/>
        <v>-2.3460307339281727E-2</v>
      </c>
      <c r="AI10" s="141"/>
    </row>
    <row r="11" spans="1:35">
      <c r="A11" s="147" t="s">
        <v>25</v>
      </c>
      <c r="B11" s="148"/>
      <c r="C11" s="148"/>
      <c r="D11" s="148"/>
      <c r="E11" s="148"/>
      <c r="F11" s="148"/>
      <c r="G11" s="148"/>
      <c r="H11" s="137">
        <v>40909</v>
      </c>
      <c r="I11" s="138">
        <v>2345.7420000000002</v>
      </c>
      <c r="J11" s="138">
        <v>1800.5889</v>
      </c>
      <c r="K11" s="138">
        <v>1046.6815999999999</v>
      </c>
      <c r="L11" s="138">
        <v>1705.9663</v>
      </c>
      <c r="M11" s="138">
        <v>1847.1476</v>
      </c>
      <c r="O11" s="140">
        <f t="shared" si="0"/>
        <v>40909</v>
      </c>
      <c r="P11" s="141">
        <f t="shared" si="1"/>
        <v>-0.12959545113510107</v>
      </c>
      <c r="Q11" s="141">
        <f t="shared" si="1"/>
        <v>-0.14775257522919027</v>
      </c>
      <c r="R11" s="141">
        <f t="shared" si="1"/>
        <v>-0.16109939828441933</v>
      </c>
      <c r="S11" s="141">
        <f t="shared" si="1"/>
        <v>-0.1837239669310764</v>
      </c>
      <c r="T11" s="141">
        <f t="shared" si="1"/>
        <v>-1.5037737517174188E-2</v>
      </c>
      <c r="V11" s="140">
        <f t="shared" si="2"/>
        <v>41273</v>
      </c>
      <c r="W11" s="142">
        <f t="shared" si="6"/>
        <v>0.10670821500416783</v>
      </c>
      <c r="X11" s="142">
        <f t="shared" si="3"/>
        <v>2.1028964422695529E-2</v>
      </c>
      <c r="Y11" s="142">
        <f t="shared" si="3"/>
        <v>6.7489769061508387E-3</v>
      </c>
      <c r="Z11" s="142">
        <f t="shared" si="3"/>
        <v>2.900635785649408E-2</v>
      </c>
      <c r="AA11" s="142">
        <f t="shared" si="3"/>
        <v>2.8875874410281277E-3</v>
      </c>
      <c r="AC11" s="140">
        <f t="shared" si="4"/>
        <v>41630</v>
      </c>
      <c r="AD11" s="142">
        <f t="shared" si="7"/>
        <v>-4.4790688313430915E-2</v>
      </c>
      <c r="AE11" s="142">
        <f t="shared" si="5"/>
        <v>-4.8264296701955312E-3</v>
      </c>
      <c r="AF11" s="142">
        <f t="shared" si="5"/>
        <v>-1.7477478245192635E-2</v>
      </c>
      <c r="AG11" s="142">
        <f t="shared" si="5"/>
        <v>9.5572115692037496E-3</v>
      </c>
      <c r="AH11" s="142">
        <f t="shared" si="5"/>
        <v>-6.1583469716100403E-2</v>
      </c>
      <c r="AI11" s="141"/>
    </row>
    <row r="12" spans="1:35">
      <c r="A12" s="147" t="s">
        <v>26</v>
      </c>
      <c r="B12" s="148"/>
      <c r="C12" s="148"/>
      <c r="D12" s="148"/>
      <c r="E12" s="148"/>
      <c r="F12" s="148"/>
      <c r="G12" s="148"/>
      <c r="H12" s="137">
        <v>40916</v>
      </c>
      <c r="I12" s="138">
        <v>2290.6010000000001</v>
      </c>
      <c r="J12" s="138">
        <v>1684.4109000000001</v>
      </c>
      <c r="K12" s="138">
        <v>910.43370000000004</v>
      </c>
      <c r="L12" s="138">
        <v>1594.0842</v>
      </c>
      <c r="M12" s="138">
        <v>1787.2212999999999</v>
      </c>
      <c r="O12" s="140">
        <f t="shared" si="0"/>
        <v>40916</v>
      </c>
      <c r="P12" s="141">
        <f t="shared" si="1"/>
        <v>-0.15005591832584908</v>
      </c>
      <c r="Q12" s="141">
        <f t="shared" si="1"/>
        <v>-0.20274147431383038</v>
      </c>
      <c r="R12" s="141">
        <f t="shared" si="1"/>
        <v>-0.27030017652728144</v>
      </c>
      <c r="S12" s="141">
        <f t="shared" si="1"/>
        <v>-0.23725766027508954</v>
      </c>
      <c r="T12" s="141">
        <f t="shared" si="1"/>
        <v>-4.6992489822958783E-2</v>
      </c>
      <c r="V12" s="140">
        <f t="shared" si="2"/>
        <v>41280</v>
      </c>
      <c r="W12" s="142">
        <f t="shared" si="6"/>
        <v>0.12650362082783717</v>
      </c>
      <c r="X12" s="142">
        <f t="shared" si="3"/>
        <v>2.6521136858811634E-2</v>
      </c>
      <c r="Y12" s="142">
        <f t="shared" si="3"/>
        <v>-6.0134576513873883E-3</v>
      </c>
      <c r="Z12" s="142">
        <f t="shared" si="3"/>
        <v>3.8256130790190745E-2</v>
      </c>
      <c r="AA12" s="142">
        <f t="shared" si="3"/>
        <v>8.6708963722139654E-3</v>
      </c>
      <c r="AC12" s="140">
        <f t="shared" si="4"/>
        <v>41637</v>
      </c>
      <c r="AD12" s="142">
        <f t="shared" si="7"/>
        <v>-3.4164933583791801E-2</v>
      </c>
      <c r="AE12" s="142">
        <f t="shared" si="5"/>
        <v>4.4005022522652926E-3</v>
      </c>
      <c r="AF12" s="142">
        <f t="shared" si="5"/>
        <v>1.9461466266611271E-2</v>
      </c>
      <c r="AG12" s="142">
        <f t="shared" si="5"/>
        <v>1.1299819491513929E-2</v>
      </c>
      <c r="AH12" s="142">
        <f t="shared" si="5"/>
        <v>-6.1583551191343289E-2</v>
      </c>
    </row>
    <row r="13" spans="1:35">
      <c r="A13" s="147"/>
      <c r="B13" s="148"/>
      <c r="C13" s="148"/>
      <c r="D13" s="148"/>
      <c r="E13" s="148"/>
      <c r="F13" s="148"/>
      <c r="G13" s="148"/>
      <c r="H13" s="137">
        <v>40923</v>
      </c>
      <c r="I13" s="138">
        <v>2394.3339999999998</v>
      </c>
      <c r="J13" s="138">
        <v>1731.3544999999999</v>
      </c>
      <c r="K13" s="138">
        <v>984.49620000000004</v>
      </c>
      <c r="L13" s="138">
        <v>1646.7781</v>
      </c>
      <c r="M13" s="138">
        <v>1773.1207999999999</v>
      </c>
      <c r="O13" s="140">
        <f t="shared" si="0"/>
        <v>40923</v>
      </c>
      <c r="P13" s="141">
        <f t="shared" si="1"/>
        <v>-0.11156503779960092</v>
      </c>
      <c r="Q13" s="141">
        <f t="shared" si="1"/>
        <v>-0.18052232023070192</v>
      </c>
      <c r="R13" s="141">
        <f t="shared" si="1"/>
        <v>-0.21094012298801967</v>
      </c>
      <c r="S13" s="141">
        <f t="shared" si="1"/>
        <v>-0.21204451998097551</v>
      </c>
      <c r="T13" s="141">
        <f t="shared" si="1"/>
        <v>-5.4511358581545877E-2</v>
      </c>
      <c r="V13" s="140">
        <f t="shared" si="2"/>
        <v>41287</v>
      </c>
      <c r="W13" s="142">
        <f t="shared" si="6"/>
        <v>0.10812771874458926</v>
      </c>
      <c r="X13" s="142">
        <f t="shared" si="3"/>
        <v>7.0430672634502534E-2</v>
      </c>
      <c r="Y13" s="142">
        <f t="shared" si="3"/>
        <v>9.2774129724176424E-2</v>
      </c>
      <c r="Z13" s="142">
        <f t="shared" si="3"/>
        <v>8.4497729336966421E-2</v>
      </c>
      <c r="AA13" s="142">
        <f t="shared" si="3"/>
        <v>2.8875874410281277E-3</v>
      </c>
      <c r="AC13" s="140">
        <f t="shared" si="4"/>
        <v>41644</v>
      </c>
      <c r="AD13" s="142">
        <f t="shared" si="7"/>
        <v>-3.9489551187441352E-2</v>
      </c>
      <c r="AE13" s="142">
        <f t="shared" si="5"/>
        <v>2.9913246146417771E-2</v>
      </c>
      <c r="AF13" s="142">
        <f t="shared" si="5"/>
        <v>4.8480658679939781E-2</v>
      </c>
      <c r="AG13" s="142">
        <f t="shared" si="5"/>
        <v>4.1835740602011784E-2</v>
      </c>
      <c r="AH13" s="142">
        <f t="shared" si="5"/>
        <v>-7.0381247918816836E-2</v>
      </c>
    </row>
    <row r="14" spans="1:35">
      <c r="A14" s="147"/>
      <c r="B14" s="148"/>
      <c r="C14" s="148"/>
      <c r="D14" s="148"/>
      <c r="E14" s="148"/>
      <c r="F14" s="148"/>
      <c r="G14" s="148"/>
      <c r="H14" s="137">
        <v>40930</v>
      </c>
      <c r="I14" s="138">
        <v>2504.0859999999998</v>
      </c>
      <c r="J14" s="138">
        <v>1715.9102</v>
      </c>
      <c r="K14" s="138">
        <v>955.37639999999999</v>
      </c>
      <c r="L14" s="138">
        <v>1617.5872999999999</v>
      </c>
      <c r="M14" s="138">
        <v>1818.9469999999999</v>
      </c>
      <c r="O14" s="140">
        <f t="shared" si="0"/>
        <v>40930</v>
      </c>
      <c r="P14" s="141">
        <f t="shared" si="1"/>
        <v>-7.0840763754535296E-2</v>
      </c>
      <c r="Q14" s="141">
        <f t="shared" si="1"/>
        <v>-0.1878323535772296</v>
      </c>
      <c r="R14" s="141">
        <f t="shared" si="1"/>
        <v>-0.23427923369927839</v>
      </c>
      <c r="S14" s="141">
        <f t="shared" si="1"/>
        <v>-0.22601182427421296</v>
      </c>
      <c r="T14" s="141">
        <f t="shared" si="1"/>
        <v>-3.0075261740670545E-2</v>
      </c>
      <c r="V14" s="140">
        <f t="shared" si="2"/>
        <v>41294</v>
      </c>
      <c r="W14" s="142">
        <f t="shared" si="6"/>
        <v>0.15820036734846865</v>
      </c>
      <c r="X14" s="142">
        <f t="shared" si="3"/>
        <v>0.10467147898843798</v>
      </c>
      <c r="Y14" s="142">
        <f t="shared" si="3"/>
        <v>0.12864515375468399</v>
      </c>
      <c r="Z14" s="142">
        <f t="shared" si="3"/>
        <v>0.11827792915531332</v>
      </c>
      <c r="AA14" s="142">
        <f t="shared" si="3"/>
        <v>3.7571172929884433E-2</v>
      </c>
      <c r="AC14" s="140">
        <f t="shared" si="4"/>
        <v>41651</v>
      </c>
      <c r="AD14" s="142">
        <f t="shared" si="7"/>
        <v>-7.5518666979739635E-2</v>
      </c>
      <c r="AE14" s="142">
        <f t="shared" si="5"/>
        <v>-7.8399806486695311E-4</v>
      </c>
      <c r="AF14" s="142">
        <f t="shared" si="5"/>
        <v>6.3385401423699195E-2</v>
      </c>
      <c r="AG14" s="142">
        <f t="shared" si="5"/>
        <v>2.0586102117636784E-4</v>
      </c>
      <c r="AH14" s="142">
        <f t="shared" si="5"/>
        <v>-0.12023456396527632</v>
      </c>
    </row>
    <row r="15" spans="1:35">
      <c r="A15" s="148"/>
      <c r="B15" s="148"/>
      <c r="C15" s="148"/>
      <c r="D15" s="148"/>
      <c r="E15" s="148"/>
      <c r="F15" s="148"/>
      <c r="G15" s="148"/>
      <c r="H15" s="137">
        <v>40944</v>
      </c>
      <c r="I15" s="138">
        <v>2506.09</v>
      </c>
      <c r="J15" s="138">
        <v>1741.2530999999999</v>
      </c>
      <c r="K15" s="138">
        <v>1009.8739</v>
      </c>
      <c r="L15" s="138">
        <v>1674.8290999999999</v>
      </c>
      <c r="M15" s="138">
        <v>1709.6691000000001</v>
      </c>
      <c r="O15" s="140">
        <f t="shared" si="0"/>
        <v>40944</v>
      </c>
      <c r="P15" s="141">
        <f t="shared" si="1"/>
        <v>-7.0097165048485954E-2</v>
      </c>
      <c r="Q15" s="141">
        <f t="shared" si="1"/>
        <v>-0.17583715508343456</v>
      </c>
      <c r="R15" s="141">
        <f t="shared" si="1"/>
        <v>-0.19060025286881865</v>
      </c>
      <c r="S15" s="141">
        <f t="shared" si="1"/>
        <v>-0.19862259071800226</v>
      </c>
      <c r="T15" s="141">
        <f t="shared" si="1"/>
        <v>-8.8345974716380726E-2</v>
      </c>
      <c r="V15" s="140">
        <f t="shared" si="2"/>
        <v>41301</v>
      </c>
      <c r="W15" s="142">
        <f t="shared" si="6"/>
        <v>0.14759536691114916</v>
      </c>
      <c r="X15" s="142">
        <f t="shared" si="3"/>
        <v>7.4356636201003967E-2</v>
      </c>
      <c r="Y15" s="142">
        <f t="shared" si="3"/>
        <v>9.5815470123121971E-2</v>
      </c>
      <c r="Z15" s="142">
        <f t="shared" si="3"/>
        <v>9.0528610354223327E-2</v>
      </c>
      <c r="AA15" s="142">
        <f t="shared" si="3"/>
        <v>-8.1340491296932882E-6</v>
      </c>
      <c r="AC15" s="140">
        <f t="shared" si="4"/>
        <v>41658</v>
      </c>
      <c r="AD15" s="142">
        <f t="shared" si="7"/>
        <v>-8.6572521132429969E-2</v>
      </c>
      <c r="AE15" s="142">
        <f t="shared" si="5"/>
        <v>8.251607672712824E-3</v>
      </c>
      <c r="AF15" s="142">
        <f t="shared" si="5"/>
        <v>8.8083635607341115E-2</v>
      </c>
      <c r="AG15" s="142">
        <f t="shared" si="5"/>
        <v>5.4489373738606517E-3</v>
      </c>
      <c r="AH15" s="142">
        <f t="shared" si="5"/>
        <v>-0.12316710238268647</v>
      </c>
    </row>
    <row r="16" spans="1:35">
      <c r="A16" s="148"/>
      <c r="B16" s="148"/>
      <c r="C16" s="148"/>
      <c r="D16" s="148"/>
      <c r="E16" s="148"/>
      <c r="F16" s="148"/>
      <c r="G16" s="148"/>
      <c r="H16" s="137">
        <v>40951</v>
      </c>
      <c r="I16" s="138">
        <v>2533.6239999999998</v>
      </c>
      <c r="J16" s="138">
        <v>1783.5282</v>
      </c>
      <c r="K16" s="138">
        <v>1062.2811999999999</v>
      </c>
      <c r="L16" s="138">
        <v>1718.3942</v>
      </c>
      <c r="M16" s="138">
        <v>1720.2445</v>
      </c>
      <c r="O16" s="140">
        <f t="shared" si="0"/>
        <v>40951</v>
      </c>
      <c r="P16" s="141">
        <f t="shared" si="1"/>
        <v>-5.9880475042319192E-2</v>
      </c>
      <c r="Q16" s="141">
        <f t="shared" si="1"/>
        <v>-0.1558276764584533</v>
      </c>
      <c r="R16" s="141">
        <f t="shared" si="1"/>
        <v>-0.14859653798141759</v>
      </c>
      <c r="S16" s="141">
        <f t="shared" si="1"/>
        <v>-0.17777742689017573</v>
      </c>
      <c r="T16" s="141">
        <f t="shared" si="1"/>
        <v>-8.2706809816585625E-2</v>
      </c>
      <c r="V16" s="140">
        <f t="shared" si="2"/>
        <v>41308</v>
      </c>
      <c r="W16" s="142">
        <f t="shared" si="6"/>
        <v>0.22419323457645146</v>
      </c>
      <c r="X16" s="142">
        <f t="shared" si="3"/>
        <v>0.11078317404409055</v>
      </c>
      <c r="Y16" s="142">
        <f t="shared" si="3"/>
        <v>0.10324156508496429</v>
      </c>
      <c r="Z16" s="142">
        <f t="shared" si="3"/>
        <v>0.12873387829246141</v>
      </c>
      <c r="AA16" s="142">
        <f t="shared" si="3"/>
        <v>5.2017244184154654E-2</v>
      </c>
      <c r="AC16" s="140">
        <f t="shared" si="4"/>
        <v>41665</v>
      </c>
      <c r="AD16" s="142">
        <f t="shared" si="7"/>
        <v>-5.8400140882866047E-2</v>
      </c>
      <c r="AE16" s="142">
        <f t="shared" si="5"/>
        <v>8.2732405234654527E-2</v>
      </c>
      <c r="AF16" s="142">
        <f t="shared" si="5"/>
        <v>0.18428284343240531</v>
      </c>
      <c r="AG16" s="142">
        <f t="shared" si="5"/>
        <v>8.808490488741727E-2</v>
      </c>
      <c r="AH16" s="142">
        <f t="shared" si="5"/>
        <v>-0.11143686723780277</v>
      </c>
    </row>
    <row r="17" spans="1:34">
      <c r="A17" s="148"/>
      <c r="B17" s="148"/>
      <c r="C17" s="148"/>
      <c r="D17" s="148"/>
      <c r="E17" s="148"/>
      <c r="F17" s="148"/>
      <c r="G17" s="148"/>
      <c r="H17" s="137">
        <v>40958</v>
      </c>
      <c r="I17" s="138">
        <v>2537.0859999999998</v>
      </c>
      <c r="J17" s="138">
        <v>1844.7164</v>
      </c>
      <c r="K17" s="138">
        <v>1105.6711</v>
      </c>
      <c r="L17" s="138">
        <v>1791.6101000000001</v>
      </c>
      <c r="M17" s="138">
        <v>1727.2945999999999</v>
      </c>
      <c r="O17" s="140">
        <f t="shared" si="0"/>
        <v>40958</v>
      </c>
      <c r="P17" s="141">
        <f t="shared" si="1"/>
        <v>-5.8595874882467647E-2</v>
      </c>
      <c r="Q17" s="141">
        <f t="shared" si="1"/>
        <v>-0.12686632616002524</v>
      </c>
      <c r="R17" s="141">
        <f t="shared" si="1"/>
        <v>-0.11382014254427697</v>
      </c>
      <c r="S17" s="141">
        <f t="shared" si="1"/>
        <v>-0.14274485654598368</v>
      </c>
      <c r="T17" s="141">
        <f t="shared" si="1"/>
        <v>-7.8947455422421209E-2</v>
      </c>
      <c r="V17" s="140">
        <f t="shared" si="2"/>
        <v>41315</v>
      </c>
      <c r="W17" s="142">
        <f t="shared" si="6"/>
        <v>0.23686702449525288</v>
      </c>
      <c r="X17" s="142">
        <f t="shared" si="3"/>
        <v>0.13800221357520237</v>
      </c>
      <c r="Y17" s="142">
        <f t="shared" si="3"/>
        <v>0.19540528099839549</v>
      </c>
      <c r="Z17" s="142">
        <f t="shared" si="3"/>
        <v>0.14132534059945501</v>
      </c>
      <c r="AA17" s="142">
        <f t="shared" si="3"/>
        <v>8.0918740849194704E-2</v>
      </c>
      <c r="AC17" s="140">
        <f t="shared" si="4"/>
        <v>41672</v>
      </c>
      <c r="AD17" s="142">
        <f t="shared" si="7"/>
        <v>-7.6525392459412367E-2</v>
      </c>
      <c r="AE17" s="142">
        <f t="shared" si="5"/>
        <v>9.7495692590507943E-2</v>
      </c>
      <c r="AF17" s="142">
        <f t="shared" si="5"/>
        <v>0.2443265647567634</v>
      </c>
      <c r="AG17" s="142">
        <f t="shared" si="5"/>
        <v>9.3122071332432776E-2</v>
      </c>
      <c r="AH17" s="142">
        <f t="shared" si="5"/>
        <v>-0.12023456396527632</v>
      </c>
    </row>
    <row r="18" spans="1:34">
      <c r="A18" s="148"/>
      <c r="B18" s="148"/>
      <c r="C18" s="148"/>
      <c r="D18" s="148"/>
      <c r="E18" s="148"/>
      <c r="F18" s="148"/>
      <c r="G18" s="148"/>
      <c r="H18" s="137">
        <v>40965</v>
      </c>
      <c r="I18" s="138">
        <v>2648.0169999999998</v>
      </c>
      <c r="J18" s="138">
        <v>1935.9761000000001</v>
      </c>
      <c r="K18" s="138">
        <v>1192.846</v>
      </c>
      <c r="L18" s="138">
        <v>1892.146</v>
      </c>
      <c r="M18" s="138">
        <v>1751.9703</v>
      </c>
      <c r="O18" s="140">
        <f t="shared" si="0"/>
        <v>40965</v>
      </c>
      <c r="P18" s="141">
        <f t="shared" si="1"/>
        <v>-1.7434124353154501E-2</v>
      </c>
      <c r="Q18" s="141">
        <f t="shared" si="1"/>
        <v>-8.3671655621760377E-2</v>
      </c>
      <c r="R18" s="141">
        <f t="shared" si="1"/>
        <v>-4.3950684569191156E-2</v>
      </c>
      <c r="S18" s="141">
        <f t="shared" si="1"/>
        <v>-9.4640128080354602E-2</v>
      </c>
      <c r="T18" s="141">
        <f t="shared" si="1"/>
        <v>-6.5789528410877929E-2</v>
      </c>
      <c r="V18" s="140">
        <f t="shared" si="2"/>
        <v>41329</v>
      </c>
      <c r="W18" s="142">
        <f t="shared" si="6"/>
        <v>0.15872024218581249</v>
      </c>
      <c r="X18" s="142">
        <f t="shared" si="3"/>
        <v>0.12550630312058431</v>
      </c>
      <c r="Y18" s="142">
        <f t="shared" si="3"/>
        <v>0.18568334720595048</v>
      </c>
      <c r="Z18" s="142">
        <f t="shared" si="3"/>
        <v>0.1410339691189828</v>
      </c>
      <c r="AA18" s="142">
        <f t="shared" si="3"/>
        <v>2.3118919798275517E-2</v>
      </c>
      <c r="AC18" s="140">
        <f t="shared" si="4"/>
        <v>41679</v>
      </c>
      <c r="AD18" s="142">
        <f t="shared" si="7"/>
        <v>-7.2318613310076385E-2</v>
      </c>
      <c r="AE18" s="142">
        <f t="shared" si="5"/>
        <v>0.13008423399332614</v>
      </c>
      <c r="AF18" s="142">
        <f t="shared" si="5"/>
        <v>0.28828103578013486</v>
      </c>
      <c r="AG18" s="142">
        <f t="shared" si="5"/>
        <v>0.12643630960167873</v>
      </c>
      <c r="AH18" s="142">
        <f t="shared" si="5"/>
        <v>-0.11143694871304566</v>
      </c>
    </row>
    <row r="19" spans="1:34">
      <c r="A19" s="148"/>
      <c r="B19" s="148"/>
      <c r="C19" s="148"/>
      <c r="D19" s="148"/>
      <c r="E19" s="148"/>
      <c r="F19" s="148"/>
      <c r="G19" s="148"/>
      <c r="H19" s="137">
        <v>40972</v>
      </c>
      <c r="I19" s="138">
        <v>2679.9340000000002</v>
      </c>
      <c r="J19" s="138">
        <v>1939.0410999999999</v>
      </c>
      <c r="K19" s="138">
        <v>1208.6385</v>
      </c>
      <c r="L19" s="138">
        <v>1900.5142000000001</v>
      </c>
      <c r="M19" s="138">
        <v>1723.7697000000001</v>
      </c>
      <c r="O19" s="140">
        <f t="shared" si="0"/>
        <v>40972</v>
      </c>
      <c r="P19" s="141">
        <f t="shared" si="1"/>
        <v>-5.5910904704337128E-3</v>
      </c>
      <c r="Q19" s="141">
        <f t="shared" si="1"/>
        <v>-8.2220942270743724E-2</v>
      </c>
      <c r="R19" s="141">
        <f t="shared" si="1"/>
        <v>-3.1293217625477543E-2</v>
      </c>
      <c r="S19" s="141">
        <f t="shared" si="1"/>
        <v>-9.0636085855178461E-2</v>
      </c>
      <c r="T19" s="141">
        <f t="shared" si="1"/>
        <v>-8.0827052634374175E-2</v>
      </c>
      <c r="V19" s="140">
        <f t="shared" si="2"/>
        <v>41336</v>
      </c>
      <c r="W19" s="142">
        <f t="shared" si="6"/>
        <v>0.1909533745901244</v>
      </c>
      <c r="X19" s="142">
        <f t="shared" si="3"/>
        <v>0.15775510062021869</v>
      </c>
      <c r="Y19" s="142">
        <f t="shared" si="3"/>
        <v>0.22928721243240235</v>
      </c>
      <c r="Z19" s="142">
        <f t="shared" si="3"/>
        <v>0.18082361489554954</v>
      </c>
      <c r="AA19" s="142">
        <f t="shared" si="3"/>
        <v>2.0228729461525763E-2</v>
      </c>
      <c r="AC19" s="140">
        <f t="shared" si="4"/>
        <v>41686</v>
      </c>
      <c r="AD19" s="142">
        <f t="shared" si="7"/>
        <v>-3.7478615993559727E-2</v>
      </c>
      <c r="AE19" s="142">
        <f t="shared" si="5"/>
        <v>0.14685658649037103</v>
      </c>
      <c r="AF19" s="142">
        <f t="shared" si="5"/>
        <v>0.24979306180734495</v>
      </c>
      <c r="AG19" s="142">
        <f t="shared" si="5"/>
        <v>0.15876998259836395</v>
      </c>
      <c r="AH19" s="142">
        <f t="shared" si="5"/>
        <v>-8.6242033452594069E-2</v>
      </c>
    </row>
    <row r="20" spans="1:34">
      <c r="A20" s="148"/>
      <c r="B20" s="148"/>
      <c r="C20" s="148"/>
      <c r="D20" s="148"/>
      <c r="E20" s="148"/>
      <c r="F20" s="148"/>
      <c r="G20" s="148"/>
      <c r="H20" s="137">
        <v>40979</v>
      </c>
      <c r="I20" s="138">
        <v>2664.3020000000001</v>
      </c>
      <c r="J20" s="138">
        <v>1948.9313999999999</v>
      </c>
      <c r="K20" s="138">
        <v>1258.3677</v>
      </c>
      <c r="L20" s="138">
        <v>1928.7418</v>
      </c>
      <c r="M20" s="138">
        <v>1639.1674</v>
      </c>
      <c r="O20" s="140">
        <f t="shared" si="0"/>
        <v>40979</v>
      </c>
      <c r="P20" s="141">
        <f t="shared" si="1"/>
        <v>-1.1391457223408286E-2</v>
      </c>
      <c r="Q20" s="141">
        <f t="shared" si="1"/>
        <v>-7.7539705645764734E-2</v>
      </c>
      <c r="R20" s="141">
        <f t="shared" si="1"/>
        <v>8.5640377259439404E-3</v>
      </c>
      <c r="S20" s="141">
        <f t="shared" si="1"/>
        <v>-7.7129656477847752E-2</v>
      </c>
      <c r="T20" s="141">
        <f t="shared" si="1"/>
        <v>-0.12593989192196053</v>
      </c>
      <c r="V20" s="140">
        <f t="shared" si="2"/>
        <v>41343</v>
      </c>
      <c r="W20" s="142">
        <f t="shared" si="6"/>
        <v>0.16332682411362454</v>
      </c>
      <c r="X20" s="142">
        <f t="shared" si="3"/>
        <v>0.17505467809187025</v>
      </c>
      <c r="Y20" s="142">
        <f t="shared" si="3"/>
        <v>0.23528770240540164</v>
      </c>
      <c r="Z20" s="142">
        <f t="shared" si="3"/>
        <v>0.20962063578564938</v>
      </c>
      <c r="AA20" s="142">
        <f t="shared" si="3"/>
        <v>5.777859118269113E-3</v>
      </c>
      <c r="AC20" s="140">
        <f t="shared" si="4"/>
        <v>41693</v>
      </c>
      <c r="AD20" s="142">
        <f t="shared" si="7"/>
        <v>-5.0594559237890802E-2</v>
      </c>
      <c r="AE20" s="142">
        <f t="shared" si="5"/>
        <v>0.16116679437323422</v>
      </c>
      <c r="AF20" s="142">
        <f t="shared" si="5"/>
        <v>0.26690024829032444</v>
      </c>
      <c r="AG20" s="142">
        <f t="shared" si="5"/>
        <v>0.17005958481288297</v>
      </c>
      <c r="AH20" s="142">
        <f t="shared" si="5"/>
        <v>-5.7415114814504897E-2</v>
      </c>
    </row>
    <row r="21" spans="1:34">
      <c r="A21" s="148"/>
      <c r="B21" s="148"/>
      <c r="C21" s="148"/>
      <c r="D21" s="148"/>
      <c r="E21" s="148"/>
      <c r="F21" s="148"/>
      <c r="G21" s="148"/>
      <c r="H21" s="137">
        <v>40986</v>
      </c>
      <c r="I21" s="138">
        <v>2623.52</v>
      </c>
      <c r="J21" s="138">
        <v>1918.4564</v>
      </c>
      <c r="K21" s="138">
        <v>1231.8267000000001</v>
      </c>
      <c r="L21" s="138">
        <v>1899.8988999999999</v>
      </c>
      <c r="M21" s="138">
        <v>1614.4916000000001</v>
      </c>
      <c r="O21" s="140">
        <f t="shared" si="0"/>
        <v>40986</v>
      </c>
      <c r="P21" s="141">
        <f t="shared" si="1"/>
        <v>-2.6523913525852705E-2</v>
      </c>
      <c r="Q21" s="141">
        <f t="shared" si="1"/>
        <v>-9.196400886672218E-2</v>
      </c>
      <c r="R21" s="141">
        <f t="shared" si="1"/>
        <v>-1.2708201004662523E-2</v>
      </c>
      <c r="S21" s="141">
        <f t="shared" si="1"/>
        <v>-9.0930496502767189E-2</v>
      </c>
      <c r="T21" s="141">
        <f t="shared" si="1"/>
        <v>-0.13909787225692327</v>
      </c>
      <c r="V21" s="140">
        <f t="shared" si="2"/>
        <v>41350</v>
      </c>
      <c r="W21" s="142">
        <f t="shared" si="6"/>
        <v>0.13340434570739568</v>
      </c>
      <c r="X21" s="142">
        <f t="shared" si="6"/>
        <v>0.15584488267355345</v>
      </c>
      <c r="Y21" s="142">
        <f t="shared" si="6"/>
        <v>0.18234552276443283</v>
      </c>
      <c r="Z21" s="142">
        <f t="shared" si="6"/>
        <v>0.19791738419618543</v>
      </c>
      <c r="AA21" s="142">
        <f t="shared" si="6"/>
        <v>-1.4453229217504471E-2</v>
      </c>
      <c r="AC21" s="140">
        <f t="shared" si="4"/>
        <v>41700</v>
      </c>
      <c r="AD21" s="142">
        <f t="shared" si="7"/>
        <v>-8.6370002012612357E-2</v>
      </c>
      <c r="AE21" s="142">
        <f t="shared" si="7"/>
        <v>0.1074949392494966</v>
      </c>
      <c r="AF21" s="142">
        <f t="shared" si="7"/>
        <v>0.13103055619393844</v>
      </c>
      <c r="AG21" s="142">
        <f t="shared" si="7"/>
        <v>0.13519740463565189</v>
      </c>
      <c r="AH21" s="142">
        <f t="shared" si="7"/>
        <v>-8.2197765345923046E-2</v>
      </c>
    </row>
    <row r="22" spans="1:34">
      <c r="A22" s="148"/>
      <c r="B22" s="148"/>
      <c r="C22" s="148"/>
      <c r="D22" s="148"/>
      <c r="E22" s="148"/>
      <c r="F22" s="148"/>
      <c r="G22" s="148"/>
      <c r="H22" s="137">
        <v>40993</v>
      </c>
      <c r="I22" s="138">
        <v>2552.94</v>
      </c>
      <c r="J22" s="138">
        <v>1850.1722</v>
      </c>
      <c r="K22" s="138">
        <v>1170.9507000000001</v>
      </c>
      <c r="L22" s="138">
        <v>1829.287</v>
      </c>
      <c r="M22" s="138">
        <v>1579.2406000000001</v>
      </c>
      <c r="O22" s="140">
        <f t="shared" si="0"/>
        <v>40993</v>
      </c>
      <c r="P22" s="141">
        <f t="shared" si="1"/>
        <v>-5.2713133422535474E-2</v>
      </c>
      <c r="Q22" s="141">
        <f t="shared" si="1"/>
        <v>-0.12428400906362169</v>
      </c>
      <c r="R22" s="141">
        <f t="shared" si="1"/>
        <v>-6.1499459998837658E-2</v>
      </c>
      <c r="S22" s="141">
        <f t="shared" si="1"/>
        <v>-0.12471709687081634</v>
      </c>
      <c r="T22" s="141">
        <f t="shared" si="1"/>
        <v>-0.15789491084484242</v>
      </c>
      <c r="V22" s="140">
        <f t="shared" si="2"/>
        <v>41357</v>
      </c>
      <c r="W22" s="142">
        <f t="shared" si="6"/>
        <v>0.16840553271775383</v>
      </c>
      <c r="X22" s="142">
        <f t="shared" si="6"/>
        <v>0.19214904739696093</v>
      </c>
      <c r="Y22" s="142">
        <f t="shared" si="6"/>
        <v>0.2358023046643154</v>
      </c>
      <c r="Z22" s="142">
        <f t="shared" si="6"/>
        <v>0.235022561307902</v>
      </c>
      <c r="AA22" s="142">
        <f t="shared" si="6"/>
        <v>5.7779404587603445E-3</v>
      </c>
      <c r="AC22" s="140">
        <f t="shared" si="4"/>
        <v>41707</v>
      </c>
      <c r="AD22" s="142">
        <f t="shared" si="7"/>
        <v>-9.0819971823426715E-2</v>
      </c>
      <c r="AE22" s="142">
        <f t="shared" si="7"/>
        <v>0.13923886948002484</v>
      </c>
      <c r="AF22" s="142">
        <f t="shared" si="7"/>
        <v>0.15450131956662849</v>
      </c>
      <c r="AG22" s="142">
        <f t="shared" si="7"/>
        <v>0.16595106618507605</v>
      </c>
      <c r="AH22" s="142">
        <f t="shared" si="7"/>
        <v>-3.2222562336097327E-2</v>
      </c>
    </row>
    <row r="23" spans="1:34">
      <c r="A23" s="148"/>
      <c r="B23" s="148"/>
      <c r="C23" s="148"/>
      <c r="D23" s="148"/>
      <c r="E23" s="148"/>
      <c r="F23" s="148"/>
      <c r="G23" s="148"/>
      <c r="H23" s="137">
        <v>41000</v>
      </c>
      <c r="I23" s="138">
        <v>2454.8989999999999</v>
      </c>
      <c r="J23" s="138">
        <v>1741.9177999999999</v>
      </c>
      <c r="K23" s="138">
        <v>1077.1486</v>
      </c>
      <c r="L23" s="138">
        <v>1726.8604</v>
      </c>
      <c r="M23" s="138">
        <v>1491.1133</v>
      </c>
      <c r="O23" s="140">
        <f t="shared" si="0"/>
        <v>41000</v>
      </c>
      <c r="P23" s="141">
        <f t="shared" si="1"/>
        <v>-8.9091956146971296E-2</v>
      </c>
      <c r="Q23" s="141">
        <f t="shared" si="1"/>
        <v>-0.17552254197921902</v>
      </c>
      <c r="R23" s="141">
        <f t="shared" si="1"/>
        <v>-0.13668052569463784</v>
      </c>
      <c r="S23" s="141">
        <f t="shared" si="1"/>
        <v>-0.17372649332181145</v>
      </c>
      <c r="T23" s="141">
        <f t="shared" si="1"/>
        <v>-0.2048874006678012</v>
      </c>
      <c r="V23" s="140">
        <f t="shared" si="2"/>
        <v>41364</v>
      </c>
      <c r="W23" s="142">
        <f t="shared" si="6"/>
        <v>0.11341705475062969</v>
      </c>
      <c r="X23" s="142">
        <f t="shared" si="6"/>
        <v>0.17313589820338438</v>
      </c>
      <c r="Y23" s="142">
        <f t="shared" si="6"/>
        <v>0.29969312315618746</v>
      </c>
      <c r="Z23" s="142">
        <f t="shared" si="6"/>
        <v>0.18827712988192569</v>
      </c>
      <c r="AA23" s="142">
        <f t="shared" si="6"/>
        <v>2.0228810802017216E-2</v>
      </c>
      <c r="AC23" s="140">
        <f t="shared" si="4"/>
        <v>41714</v>
      </c>
      <c r="AD23" s="142">
        <f t="shared" si="7"/>
        <v>-0.10990708439554553</v>
      </c>
      <c r="AE23" s="142">
        <f t="shared" si="7"/>
        <v>7.5818211523575263E-2</v>
      </c>
      <c r="AF23" s="142">
        <f t="shared" si="7"/>
        <v>9.9393978451442599E-2</v>
      </c>
      <c r="AG23" s="142">
        <f t="shared" si="7"/>
        <v>9.7728694435367913E-2</v>
      </c>
      <c r="AH23" s="142">
        <f t="shared" si="7"/>
        <v>-8.2504112259196849E-2</v>
      </c>
    </row>
    <row r="24" spans="1:34">
      <c r="A24" s="148"/>
      <c r="B24" s="148"/>
      <c r="C24" s="148"/>
      <c r="D24" s="148"/>
      <c r="E24" s="148"/>
      <c r="F24" s="148"/>
      <c r="G24" s="148"/>
      <c r="H24" s="137">
        <v>41007</v>
      </c>
      <c r="I24" s="138">
        <v>2519.83</v>
      </c>
      <c r="J24" s="138">
        <v>1792.3453</v>
      </c>
      <c r="K24" s="138">
        <v>1122.9039</v>
      </c>
      <c r="L24" s="138">
        <v>1789.2760000000001</v>
      </c>
      <c r="M24" s="138">
        <v>1484.0630000000001</v>
      </c>
      <c r="O24" s="140">
        <f t="shared" si="0"/>
        <v>41007</v>
      </c>
      <c r="P24" s="141">
        <f t="shared" si="1"/>
        <v>-6.4998838590843322E-2</v>
      </c>
      <c r="Q24" s="141">
        <f t="shared" si="1"/>
        <v>-0.15165440249850237</v>
      </c>
      <c r="R24" s="141">
        <f t="shared" si="1"/>
        <v>-0.10000829537963374</v>
      </c>
      <c r="S24" s="141">
        <f t="shared" si="1"/>
        <v>-0.14386168393512155</v>
      </c>
      <c r="T24" s="141">
        <f t="shared" si="1"/>
        <v>-0.20864686170880442</v>
      </c>
      <c r="V24" s="140">
        <f t="shared" si="2"/>
        <v>41371</v>
      </c>
      <c r="W24" s="142">
        <f t="shared" si="6"/>
        <v>0.10826917824968629</v>
      </c>
      <c r="X24" s="142">
        <f t="shared" si="6"/>
        <v>0.15361313944827693</v>
      </c>
      <c r="Y24" s="142">
        <f t="shared" si="6"/>
        <v>0.26414302584262384</v>
      </c>
      <c r="Z24" s="142">
        <f t="shared" si="6"/>
        <v>0.15566408719346048</v>
      </c>
      <c r="AA24" s="142">
        <f t="shared" si="6"/>
        <v>5.7801041158288546E-2</v>
      </c>
      <c r="AC24" s="140">
        <f t="shared" si="4"/>
        <v>41721</v>
      </c>
      <c r="AD24" s="142">
        <f t="shared" si="7"/>
        <v>-9.4828424795384558E-2</v>
      </c>
      <c r="AE24" s="142">
        <f t="shared" si="7"/>
        <v>0.10521935402223348</v>
      </c>
      <c r="AF24" s="142">
        <f t="shared" si="7"/>
        <v>0.12526083088979822</v>
      </c>
      <c r="AG24" s="142">
        <f t="shared" si="7"/>
        <v>0.13134294911092104</v>
      </c>
      <c r="AH24" s="142">
        <f t="shared" si="7"/>
        <v>-7.1150129785988336E-2</v>
      </c>
    </row>
    <row r="25" spans="1:34">
      <c r="H25" s="137">
        <v>41014</v>
      </c>
      <c r="I25" s="138">
        <v>2580.4540000000002</v>
      </c>
      <c r="J25" s="138">
        <v>1830.6179999999999</v>
      </c>
      <c r="K25" s="138">
        <v>1133.8307</v>
      </c>
      <c r="L25" s="138">
        <v>1832.0326</v>
      </c>
      <c r="M25" s="138">
        <v>1512.2637</v>
      </c>
      <c r="O25" s="140">
        <f t="shared" si="0"/>
        <v>41014</v>
      </c>
      <c r="P25" s="141">
        <f t="shared" si="1"/>
        <v>-4.2503864561139415E-2</v>
      </c>
      <c r="Q25" s="141">
        <f t="shared" si="1"/>
        <v>-0.13353932358513931</v>
      </c>
      <c r="R25" s="141">
        <f t="shared" si="1"/>
        <v>-9.1250618646971371E-2</v>
      </c>
      <c r="S25" s="141">
        <f t="shared" si="1"/>
        <v>-0.12340337368859755</v>
      </c>
      <c r="T25" s="141">
        <f t="shared" si="1"/>
        <v>-0.19360928416188861</v>
      </c>
      <c r="V25" s="140">
        <f t="shared" si="2"/>
        <v>41378</v>
      </c>
      <c r="W25" s="142">
        <f t="shared" si="6"/>
        <v>9.8703927487054477E-2</v>
      </c>
      <c r="X25" s="142">
        <f t="shared" si="6"/>
        <v>0.15403538935952499</v>
      </c>
      <c r="Y25" s="142">
        <f t="shared" si="6"/>
        <v>0.27142573000099457</v>
      </c>
      <c r="Z25" s="142">
        <f t="shared" si="6"/>
        <v>0.16902292461398738</v>
      </c>
      <c r="AA25" s="142">
        <f t="shared" si="6"/>
        <v>8.6682121360013298E-3</v>
      </c>
      <c r="AC25" s="140">
        <f t="shared" si="4"/>
        <v>41728</v>
      </c>
      <c r="AD25" s="142">
        <f t="shared" si="7"/>
        <v>-9.7693462364148664E-2</v>
      </c>
      <c r="AE25" s="142">
        <f t="shared" si="7"/>
        <v>4.6888094090236088E-2</v>
      </c>
      <c r="AF25" s="142">
        <f t="shared" si="7"/>
        <v>4.6629244252399893E-2</v>
      </c>
      <c r="AG25" s="142">
        <f t="shared" si="7"/>
        <v>7.0440449700980956E-2</v>
      </c>
      <c r="AH25" s="142">
        <f t="shared" si="7"/>
        <v>-8.3428774790777704E-2</v>
      </c>
    </row>
    <row r="26" spans="1:34">
      <c r="A26" s="115" t="s">
        <v>196</v>
      </c>
      <c r="H26" s="137">
        <v>41021</v>
      </c>
      <c r="I26" s="138">
        <v>2626.8389999999999</v>
      </c>
      <c r="J26" s="138">
        <v>1877.3581999999999</v>
      </c>
      <c r="K26" s="138">
        <v>1131.8590999999999</v>
      </c>
      <c r="L26" s="138">
        <v>1892.3164999999999</v>
      </c>
      <c r="M26" s="138">
        <v>1533.4142999999999</v>
      </c>
      <c r="O26" s="140">
        <f t="shared" si="0"/>
        <v>41021</v>
      </c>
      <c r="P26" s="141">
        <f t="shared" si="1"/>
        <v>-2.529237455111355E-2</v>
      </c>
      <c r="Q26" s="141">
        <f t="shared" si="1"/>
        <v>-0.11141644196386935</v>
      </c>
      <c r="R26" s="141">
        <f t="shared" si="1"/>
        <v>-9.2830828355771611E-2</v>
      </c>
      <c r="S26" s="141">
        <f t="shared" si="1"/>
        <v>-9.4558546712869118E-2</v>
      </c>
      <c r="T26" s="141">
        <f t="shared" si="1"/>
        <v>-0.18233106100913721</v>
      </c>
      <c r="V26" s="140">
        <f t="shared" si="2"/>
        <v>41385</v>
      </c>
      <c r="W26" s="142">
        <f t="shared" si="6"/>
        <v>0.13070635148715448</v>
      </c>
      <c r="X26" s="142">
        <f t="shared" si="6"/>
        <v>0.1884507061861771</v>
      </c>
      <c r="Y26" s="142">
        <f t="shared" si="6"/>
        <v>0.34580441494406466</v>
      </c>
      <c r="Z26" s="142">
        <f t="shared" si="6"/>
        <v>0.20125326067211624</v>
      </c>
      <c r="AA26" s="142">
        <f t="shared" si="6"/>
        <v>2.0228892142508448E-2</v>
      </c>
      <c r="AC26" s="140">
        <f t="shared" si="4"/>
        <v>41735</v>
      </c>
      <c r="AD26" s="142">
        <f t="shared" si="7"/>
        <v>-8.3644170132832318E-2</v>
      </c>
      <c r="AE26" s="142">
        <f t="shared" si="7"/>
        <v>7.0536178781468006E-2</v>
      </c>
      <c r="AF26" s="142">
        <f t="shared" si="7"/>
        <v>6.3634259857203945E-2</v>
      </c>
      <c r="AG26" s="142">
        <f t="shared" si="7"/>
        <v>0.10087175371688906</v>
      </c>
      <c r="AH26" s="142">
        <f t="shared" si="7"/>
        <v>-8.655612051394268E-2</v>
      </c>
    </row>
    <row r="27" spans="1:34">
      <c r="H27" s="137">
        <v>41028</v>
      </c>
      <c r="I27" s="138">
        <v>2626.1570000000002</v>
      </c>
      <c r="J27" s="138">
        <v>1819.0586000000001</v>
      </c>
      <c r="K27" s="138">
        <v>1116.9690000000001</v>
      </c>
      <c r="L27" s="138">
        <v>1815.5959</v>
      </c>
      <c r="M27" s="138">
        <v>1526.3643999999999</v>
      </c>
      <c r="O27" s="140">
        <f t="shared" si="0"/>
        <v>41028</v>
      </c>
      <c r="P27" s="141">
        <f t="shared" si="1"/>
        <v>-2.5545435587802867E-2</v>
      </c>
      <c r="Q27" s="141">
        <f t="shared" si="1"/>
        <v>-0.13901057184280408</v>
      </c>
      <c r="R27" s="141">
        <f t="shared" si="1"/>
        <v>-0.10476503437372875</v>
      </c>
      <c r="S27" s="141">
        <f t="shared" si="1"/>
        <v>-0.13126805675575071</v>
      </c>
      <c r="T27" s="141">
        <f t="shared" si="1"/>
        <v>-0.18609030875646271</v>
      </c>
      <c r="V27" s="140">
        <f t="shared" si="2"/>
        <v>41392</v>
      </c>
      <c r="W27" s="142">
        <f t="shared" si="6"/>
        <v>9.2096831485583674E-2</v>
      </c>
      <c r="X27" s="142">
        <f t="shared" si="6"/>
        <v>0.1934633402710586</v>
      </c>
      <c r="Y27" s="142">
        <f t="shared" si="6"/>
        <v>0.43237924805750705</v>
      </c>
      <c r="Z27" s="142">
        <f t="shared" si="6"/>
        <v>0.18659705722070852</v>
      </c>
      <c r="AA27" s="142">
        <f t="shared" si="6"/>
        <v>3.1789572149015566E-2</v>
      </c>
      <c r="AC27" s="140">
        <f t="shared" si="4"/>
        <v>41742</v>
      </c>
      <c r="AD27" s="142">
        <f t="shared" si="7"/>
        <v>-4.7922816315577599E-2</v>
      </c>
      <c r="AE27" s="142">
        <f t="shared" si="7"/>
        <v>0.10388698725844248</v>
      </c>
      <c r="AF27" s="142">
        <f t="shared" si="7"/>
        <v>8.2891783819204257E-2</v>
      </c>
      <c r="AG27" s="142">
        <f t="shared" si="7"/>
        <v>0.1400958801005967</v>
      </c>
      <c r="AH27" s="142">
        <f t="shared" si="7"/>
        <v>-6.2567772125478038E-2</v>
      </c>
    </row>
    <row r="28" spans="1:34">
      <c r="H28" s="137">
        <v>41035</v>
      </c>
      <c r="I28" s="138">
        <v>2715.8789999999999</v>
      </c>
      <c r="J28" s="138">
        <v>1861.8871999999999</v>
      </c>
      <c r="K28" s="138">
        <v>1154.2837</v>
      </c>
      <c r="L28" s="138">
        <v>1858.0018</v>
      </c>
      <c r="M28" s="138">
        <v>1554.5648000000001</v>
      </c>
      <c r="O28" s="140">
        <f t="shared" si="0"/>
        <v>41035</v>
      </c>
      <c r="P28" s="141">
        <f t="shared" si="1"/>
        <v>7.7465619691561294E-3</v>
      </c>
      <c r="Q28" s="141">
        <f t="shared" si="1"/>
        <v>-0.11873911284595084</v>
      </c>
      <c r="R28" s="141">
        <f t="shared" si="1"/>
        <v>-7.4857826410164363E-2</v>
      </c>
      <c r="S28" s="141">
        <f t="shared" si="1"/>
        <v>-0.11097755053020719</v>
      </c>
      <c r="T28" s="141">
        <f t="shared" si="1"/>
        <v>-0.17105289117980516</v>
      </c>
      <c r="V28" s="140">
        <f t="shared" si="2"/>
        <v>41399</v>
      </c>
      <c r="W28" s="142">
        <f t="shared" si="6"/>
        <v>0.11244825795073821</v>
      </c>
      <c r="X28" s="142">
        <f t="shared" si="6"/>
        <v>0.24231318608649666</v>
      </c>
      <c r="Y28" s="142">
        <f t="shared" si="6"/>
        <v>0.52190968562429307</v>
      </c>
      <c r="Z28" s="142">
        <f t="shared" si="6"/>
        <v>0.23500788374205261</v>
      </c>
      <c r="AA28" s="142">
        <f t="shared" si="6"/>
        <v>5.2020741825280492E-2</v>
      </c>
      <c r="AC28" s="140">
        <f t="shared" si="4"/>
        <v>41749</v>
      </c>
      <c r="AD28" s="142">
        <f t="shared" si="7"/>
        <v>-6.7288759559908873E-2</v>
      </c>
      <c r="AE28" s="142">
        <f t="shared" si="7"/>
        <v>0.11487758769366052</v>
      </c>
      <c r="AF28" s="142">
        <f t="shared" si="7"/>
        <v>9.6501592791618185E-2</v>
      </c>
      <c r="AG28" s="142">
        <f t="shared" si="7"/>
        <v>0.15324096914929886</v>
      </c>
      <c r="AH28" s="142">
        <f t="shared" si="7"/>
        <v>-6.7276144936961324E-2</v>
      </c>
    </row>
    <row r="29" spans="1:34">
      <c r="H29" s="137">
        <v>41042</v>
      </c>
      <c r="I29" s="138">
        <v>2636.9169999999999</v>
      </c>
      <c r="J29" s="138">
        <v>1818.1532999999999</v>
      </c>
      <c r="K29" s="138">
        <v>1118.4422999999999</v>
      </c>
      <c r="L29" s="138">
        <v>1823.7774999999999</v>
      </c>
      <c r="M29" s="138">
        <v>1494.6382000000001</v>
      </c>
      <c r="O29" s="140">
        <f t="shared" si="0"/>
        <v>41042</v>
      </c>
      <c r="P29" s="141">
        <f t="shared" si="1"/>
        <v>-2.1552859701031823E-2</v>
      </c>
      <c r="Q29" s="141">
        <f t="shared" si="1"/>
        <v>-0.13943906476178469</v>
      </c>
      <c r="R29" s="141">
        <f t="shared" si="1"/>
        <v>-0.10358420511628552</v>
      </c>
      <c r="S29" s="141">
        <f t="shared" si="1"/>
        <v>-0.12735329947586971</v>
      </c>
      <c r="T29" s="141">
        <f t="shared" si="1"/>
        <v>-0.20300780345584812</v>
      </c>
      <c r="V29" s="140">
        <f t="shared" si="2"/>
        <v>41406</v>
      </c>
      <c r="W29" s="142">
        <f t="shared" si="6"/>
        <v>0.13383407915663348</v>
      </c>
      <c r="X29" s="142">
        <f t="shared" si="6"/>
        <v>0.29575731419542106</v>
      </c>
      <c r="Y29" s="142">
        <f t="shared" si="6"/>
        <v>0.6471045972938787</v>
      </c>
      <c r="Z29" s="142">
        <f t="shared" si="6"/>
        <v>0.28540592188919156</v>
      </c>
      <c r="AA29" s="142">
        <f t="shared" si="6"/>
        <v>5.7801041158288546E-2</v>
      </c>
      <c r="AC29" s="140">
        <f t="shared" si="4"/>
        <v>41756</v>
      </c>
      <c r="AD29" s="142">
        <f t="shared" si="7"/>
        <v>-9.1043036361196816E-2</v>
      </c>
      <c r="AE29" s="142">
        <f t="shared" si="7"/>
        <v>3.6810288731495389E-2</v>
      </c>
      <c r="AF29" s="142">
        <f t="shared" si="7"/>
        <v>2.5617994004850653E-2</v>
      </c>
      <c r="AG29" s="142">
        <f t="shared" si="7"/>
        <v>6.1504047703830889E-2</v>
      </c>
      <c r="AH29" s="142">
        <f t="shared" si="7"/>
        <v>-8.49825891479703E-2</v>
      </c>
    </row>
    <row r="30" spans="1:34">
      <c r="H30" s="137">
        <v>41049</v>
      </c>
      <c r="I30" s="138">
        <v>2573.9760000000001</v>
      </c>
      <c r="J30" s="138">
        <v>1779.1014</v>
      </c>
      <c r="K30" s="138">
        <v>1098.3505</v>
      </c>
      <c r="L30" s="138">
        <v>1786.7999</v>
      </c>
      <c r="M30" s="138">
        <v>1452.3369</v>
      </c>
      <c r="O30" s="140">
        <f t="shared" si="0"/>
        <v>41049</v>
      </c>
      <c r="P30" s="141">
        <f t="shared" si="1"/>
        <v>-4.4907573352450103E-2</v>
      </c>
      <c r="Q30" s="141">
        <f t="shared" si="1"/>
        <v>-0.15792295145430357</v>
      </c>
      <c r="R30" s="141">
        <f t="shared" si="1"/>
        <v>-0.11968750062616085</v>
      </c>
      <c r="S30" s="141">
        <f t="shared" si="1"/>
        <v>-0.1450464559235729</v>
      </c>
      <c r="T30" s="141">
        <f t="shared" si="1"/>
        <v>-0.22556430308477049</v>
      </c>
      <c r="V30" s="140">
        <f t="shared" si="2"/>
        <v>41413</v>
      </c>
      <c r="W30" s="142">
        <f t="shared" si="6"/>
        <v>0.15668715226397678</v>
      </c>
      <c r="X30" s="142">
        <f t="shared" si="6"/>
        <v>0.35861923026054776</v>
      </c>
      <c r="Y30" s="142">
        <f t="shared" si="6"/>
        <v>0.79092492012749749</v>
      </c>
      <c r="Z30" s="142">
        <f t="shared" si="6"/>
        <v>0.34295367847411451</v>
      </c>
      <c r="AA30" s="142">
        <f t="shared" si="6"/>
        <v>7.2251911501545418E-2</v>
      </c>
      <c r="AC30" s="140">
        <f t="shared" si="4"/>
        <v>41763</v>
      </c>
      <c r="AD30" s="142">
        <f t="shared" si="7"/>
        <v>-9.4886706695290424E-2</v>
      </c>
      <c r="AE30" s="142">
        <f t="shared" si="7"/>
        <v>3.8486752881529585E-2</v>
      </c>
      <c r="AF30" s="142">
        <f t="shared" si="7"/>
        <v>6.3002060904673085E-2</v>
      </c>
      <c r="AG30" s="142">
        <f t="shared" si="7"/>
        <v>4.7477730735935308E-2</v>
      </c>
      <c r="AH30" s="142">
        <f t="shared" si="7"/>
        <v>-5.5901386276815179E-2</v>
      </c>
    </row>
    <row r="31" spans="1:34">
      <c r="H31" s="137">
        <v>41056</v>
      </c>
      <c r="I31" s="138">
        <v>2573.1030000000001</v>
      </c>
      <c r="J31" s="138">
        <v>1749.952</v>
      </c>
      <c r="K31" s="138">
        <v>1067.9359999999999</v>
      </c>
      <c r="L31" s="138">
        <v>1756.5107</v>
      </c>
      <c r="M31" s="138">
        <v>1441.7617</v>
      </c>
      <c r="O31" s="140">
        <f t="shared" si="0"/>
        <v>41056</v>
      </c>
      <c r="P31" s="141">
        <f t="shared" si="1"/>
        <v>-4.5231506321702142E-2</v>
      </c>
      <c r="Q31" s="141">
        <f t="shared" si="1"/>
        <v>-0.17171982706739564</v>
      </c>
      <c r="R31" s="141">
        <f t="shared" si="1"/>
        <v>-0.14406429520330688</v>
      </c>
      <c r="S31" s="141">
        <f t="shared" si="1"/>
        <v>-0.15953932604699284</v>
      </c>
      <c r="T31" s="141">
        <f t="shared" si="1"/>
        <v>-0.23120336133772679</v>
      </c>
      <c r="V31" s="140">
        <f t="shared" si="2"/>
        <v>41420</v>
      </c>
      <c r="W31" s="142">
        <f t="shared" si="6"/>
        <v>0.15899869875105099</v>
      </c>
      <c r="X31" s="142">
        <f t="shared" si="6"/>
        <v>0.39671611246075789</v>
      </c>
      <c r="Y31" s="142">
        <f t="shared" si="6"/>
        <v>0.825993907243596</v>
      </c>
      <c r="Z31" s="142">
        <f t="shared" si="6"/>
        <v>0.39307662125340603</v>
      </c>
      <c r="AA31" s="142">
        <f t="shared" si="6"/>
        <v>6.3581340491296601E-2</v>
      </c>
      <c r="AC31" s="140">
        <f t="shared" si="4"/>
        <v>41770</v>
      </c>
      <c r="AD31" s="142">
        <f t="shared" si="7"/>
        <v>-0.10526340064403594</v>
      </c>
      <c r="AE31" s="142">
        <f t="shared" si="7"/>
        <v>2.3864179532192109E-2</v>
      </c>
      <c r="AF31" s="142">
        <f t="shared" si="7"/>
        <v>3.1438627213972392E-2</v>
      </c>
      <c r="AG31" s="142">
        <f t="shared" si="7"/>
        <v>3.2832315223234376E-2</v>
      </c>
      <c r="AH31" s="142">
        <f t="shared" si="7"/>
        <v>-4.4636456244087408E-2</v>
      </c>
    </row>
    <row r="32" spans="1:34">
      <c r="H32" s="137">
        <v>41063</v>
      </c>
      <c r="I32" s="138">
        <v>2632.998</v>
      </c>
      <c r="J32" s="138">
        <v>1784.8502000000001</v>
      </c>
      <c r="K32" s="138">
        <v>1120.7467999999999</v>
      </c>
      <c r="L32" s="138">
        <v>1790.4366</v>
      </c>
      <c r="M32" s="138">
        <v>1448.8116</v>
      </c>
      <c r="O32" s="140">
        <f t="shared" si="0"/>
        <v>41063</v>
      </c>
      <c r="P32" s="141">
        <f t="shared" si="1"/>
        <v>-2.3007033018899392E-2</v>
      </c>
      <c r="Q32" s="141">
        <f t="shared" si="1"/>
        <v>-0.15520195278796578</v>
      </c>
      <c r="R32" s="141">
        <f t="shared" si="1"/>
        <v>-0.10173718073307914</v>
      </c>
      <c r="S32" s="141">
        <f t="shared" si="1"/>
        <v>-0.14330635645650736</v>
      </c>
      <c r="T32" s="141">
        <f t="shared" si="1"/>
        <v>-0.22744411359040129</v>
      </c>
      <c r="V32" s="140">
        <f t="shared" si="2"/>
        <v>41427</v>
      </c>
      <c r="W32" s="142">
        <f t="shared" si="6"/>
        <v>0.16310325562134187</v>
      </c>
      <c r="X32" s="142">
        <f t="shared" si="6"/>
        <v>0.38584001002373691</v>
      </c>
      <c r="Y32" s="142">
        <f t="shared" si="6"/>
        <v>0.77195395298684799</v>
      </c>
      <c r="Z32" s="142">
        <f t="shared" si="6"/>
        <v>0.38287011807447779</v>
      </c>
      <c r="AA32" s="142">
        <f t="shared" si="6"/>
        <v>8.6702619163819605E-2</v>
      </c>
      <c r="AC32" s="140">
        <f t="shared" si="4"/>
        <v>41777</v>
      </c>
      <c r="AD32" s="142">
        <f t="shared" si="7"/>
        <v>-0.10021467865289135</v>
      </c>
      <c r="AE32" s="142">
        <f t="shared" si="7"/>
        <v>1.6520273004800634E-2</v>
      </c>
      <c r="AF32" s="142">
        <f t="shared" si="7"/>
        <v>-3.0854540004249253E-3</v>
      </c>
      <c r="AG32" s="142">
        <f t="shared" si="7"/>
        <v>3.1160886034439228E-2</v>
      </c>
      <c r="AH32" s="142">
        <f t="shared" si="7"/>
        <v>-4.0953286413913603E-2</v>
      </c>
    </row>
    <row r="33" spans="8:34">
      <c r="H33" s="137">
        <v>41070</v>
      </c>
      <c r="I33" s="138">
        <v>2524.3290000000002</v>
      </c>
      <c r="J33" s="138">
        <v>1689.2719</v>
      </c>
      <c r="K33" s="138">
        <v>1047.7737</v>
      </c>
      <c r="L33" s="138">
        <v>1696.2746999999999</v>
      </c>
      <c r="M33" s="138">
        <v>1378.3098</v>
      </c>
      <c r="O33" s="140">
        <f t="shared" si="0"/>
        <v>41070</v>
      </c>
      <c r="P33" s="141">
        <f t="shared" si="1"/>
        <v>-6.3329452074618042E-2</v>
      </c>
      <c r="Q33" s="141">
        <f t="shared" si="1"/>
        <v>-0.20044068553755234</v>
      </c>
      <c r="R33" s="141">
        <f t="shared" si="1"/>
        <v>-0.16022409547300687</v>
      </c>
      <c r="S33" s="141">
        <f t="shared" si="1"/>
        <v>-0.18836123368253033</v>
      </c>
      <c r="T33" s="141">
        <f t="shared" si="1"/>
        <v>-0.26503808411940055</v>
      </c>
      <c r="V33" s="140">
        <f t="shared" si="2"/>
        <v>41434</v>
      </c>
      <c r="W33" s="142">
        <f t="shared" si="6"/>
        <v>0.10854272612547322</v>
      </c>
      <c r="X33" s="142">
        <f t="shared" si="6"/>
        <v>0.30474289811289235</v>
      </c>
      <c r="Y33" s="142">
        <f t="shared" si="6"/>
        <v>0.67480551747660544</v>
      </c>
      <c r="Z33" s="142">
        <f t="shared" si="6"/>
        <v>0.29550917347865591</v>
      </c>
      <c r="AA33" s="142">
        <f t="shared" si="6"/>
        <v>4.0459980478281921E-2</v>
      </c>
      <c r="AC33" s="140">
        <f t="shared" si="4"/>
        <v>41784</v>
      </c>
      <c r="AD33" s="142">
        <f t="shared" si="7"/>
        <v>-9.9182376224339119E-2</v>
      </c>
      <c r="AE33" s="142">
        <f t="shared" si="7"/>
        <v>5.2390287471565156E-2</v>
      </c>
      <c r="AF33" s="142">
        <f t="shared" si="7"/>
        <v>2.4801425882928108E-2</v>
      </c>
      <c r="AG33" s="142">
        <f t="shared" si="7"/>
        <v>7.6564265107930796E-2</v>
      </c>
      <c r="AH33" s="142">
        <f t="shared" si="7"/>
        <v>-4.3516090179080202E-2</v>
      </c>
    </row>
    <row r="34" spans="8:34">
      <c r="H34" s="137">
        <v>41077</v>
      </c>
      <c r="I34" s="138">
        <v>2568.0540000000001</v>
      </c>
      <c r="J34" s="138">
        <v>1710.0275999999999</v>
      </c>
      <c r="K34" s="138">
        <v>1042.3594000000001</v>
      </c>
      <c r="L34" s="138">
        <v>1719.4450999999999</v>
      </c>
      <c r="M34" s="138">
        <v>1402.9855</v>
      </c>
      <c r="O34" s="140">
        <f t="shared" si="0"/>
        <v>41077</v>
      </c>
      <c r="P34" s="141">
        <f t="shared" si="1"/>
        <v>-4.7104974319128523E-2</v>
      </c>
      <c r="Q34" s="141">
        <f t="shared" si="1"/>
        <v>-0.19061668191611747</v>
      </c>
      <c r="R34" s="141">
        <f t="shared" si="1"/>
        <v>-0.16456358087894951</v>
      </c>
      <c r="S34" s="141">
        <f t="shared" si="1"/>
        <v>-0.1772745890069467</v>
      </c>
      <c r="T34" s="141">
        <f t="shared" si="1"/>
        <v>-0.25188015710785716</v>
      </c>
      <c r="V34" s="140">
        <f t="shared" si="2"/>
        <v>41441</v>
      </c>
      <c r="W34" s="142">
        <f t="shared" si="6"/>
        <v>7.8470755813227155E-2</v>
      </c>
      <c r="X34" s="142">
        <f t="shared" si="6"/>
        <v>0.31560779345533541</v>
      </c>
      <c r="Y34" s="142">
        <f t="shared" si="6"/>
        <v>0.77424661986734145</v>
      </c>
      <c r="Z34" s="142">
        <f t="shared" si="6"/>
        <v>0.29085929155313361</v>
      </c>
      <c r="AA34" s="142">
        <f t="shared" si="6"/>
        <v>3.1789490808524334E-2</v>
      </c>
      <c r="AC34" s="140">
        <f t="shared" si="4"/>
        <v>41791</v>
      </c>
      <c r="AD34" s="142">
        <f t="shared" si="7"/>
        <v>-9.5807057560713837E-2</v>
      </c>
      <c r="AE34" s="142">
        <f t="shared" si="7"/>
        <v>8.2390644514079403E-2</v>
      </c>
      <c r="AF34" s="142">
        <f t="shared" si="7"/>
        <v>5.591623088701092E-2</v>
      </c>
      <c r="AG34" s="142">
        <f t="shared" si="7"/>
        <v>0.10932608600854898</v>
      </c>
      <c r="AH34" s="142">
        <f t="shared" si="7"/>
        <v>-3.0427662735187488E-2</v>
      </c>
    </row>
    <row r="35" spans="8:34">
      <c r="H35" s="137">
        <v>41084</v>
      </c>
      <c r="I35" s="138">
        <v>2512.1849999999999</v>
      </c>
      <c r="J35" s="138">
        <v>1710.7893999999999</v>
      </c>
      <c r="K35" s="138">
        <v>1053.2728999999999</v>
      </c>
      <c r="L35" s="138">
        <v>1732.9733000000001</v>
      </c>
      <c r="M35" s="138">
        <v>1353.6342</v>
      </c>
      <c r="O35" s="140">
        <f t="shared" si="0"/>
        <v>41084</v>
      </c>
      <c r="P35" s="141">
        <f t="shared" si="1"/>
        <v>-6.7835571179538978E-2</v>
      </c>
      <c r="Q35" s="141">
        <f t="shared" si="1"/>
        <v>-0.19025610983428887</v>
      </c>
      <c r="R35" s="141">
        <f t="shared" si="1"/>
        <v>-0.15581656390948817</v>
      </c>
      <c r="S35" s="141">
        <f t="shared" si="1"/>
        <v>-0.17080157401798524</v>
      </c>
      <c r="T35" s="141">
        <f t="shared" si="1"/>
        <v>-0.27819595780752449</v>
      </c>
      <c r="V35" s="140">
        <f t="shared" si="2"/>
        <v>41448</v>
      </c>
      <c r="W35" s="142">
        <f t="shared" si="6"/>
        <v>3.4124316576555014E-2</v>
      </c>
      <c r="X35" s="142">
        <f t="shared" si="6"/>
        <v>0.26933564900215101</v>
      </c>
      <c r="Y35" s="142">
        <f t="shared" si="6"/>
        <v>0.68717463022058678</v>
      </c>
      <c r="Z35" s="142">
        <f t="shared" si="6"/>
        <v>0.25898826521344231</v>
      </c>
      <c r="AA35" s="142">
        <f t="shared" si="6"/>
        <v>-3.1794208557019643E-2</v>
      </c>
      <c r="AC35" s="140">
        <f t="shared" si="4"/>
        <v>41798</v>
      </c>
      <c r="AD35" s="142">
        <f t="shared" si="7"/>
        <v>-0.10492586877767351</v>
      </c>
      <c r="AE35" s="142">
        <f t="shared" si="7"/>
        <v>6.9802278828519304E-2</v>
      </c>
      <c r="AF35" s="142">
        <f t="shared" si="7"/>
        <v>2.7590131624674052E-2</v>
      </c>
      <c r="AG35" s="142">
        <f t="shared" si="7"/>
        <v>0.10279333508933619</v>
      </c>
      <c r="AH35" s="142">
        <f t="shared" si="7"/>
        <v>-4.7828411834865636E-2</v>
      </c>
    </row>
    <row r="36" spans="8:34">
      <c r="H36" s="137">
        <v>41091</v>
      </c>
      <c r="I36" s="138">
        <v>2461.6120000000001</v>
      </c>
      <c r="J36" s="138">
        <v>1618.7698</v>
      </c>
      <c r="K36" s="138">
        <v>975.05160000000001</v>
      </c>
      <c r="L36" s="138">
        <v>1635.9083000000001</v>
      </c>
      <c r="M36" s="138">
        <v>1311.3330000000001</v>
      </c>
      <c r="O36" s="140">
        <f t="shared" si="0"/>
        <v>41091</v>
      </c>
      <c r="P36" s="141">
        <f t="shared" si="1"/>
        <v>-8.6601048904601852E-2</v>
      </c>
      <c r="Q36" s="141">
        <f t="shared" si="1"/>
        <v>-0.23381045315409943</v>
      </c>
      <c r="R36" s="141">
        <f t="shared" si="1"/>
        <v>-0.21850983723823958</v>
      </c>
      <c r="S36" s="141">
        <f t="shared" si="1"/>
        <v>-0.21724553551349368</v>
      </c>
      <c r="T36" s="141">
        <f t="shared" si="1"/>
        <v>-0.30075240411302728</v>
      </c>
      <c r="V36" s="140">
        <f t="shared" si="2"/>
        <v>41455</v>
      </c>
      <c r="W36" s="142">
        <f t="shared" si="6"/>
        <v>-1.7976959504204415E-2</v>
      </c>
      <c r="X36" s="142">
        <f t="shared" si="6"/>
        <v>0.25227573629219213</v>
      </c>
      <c r="Y36" s="142">
        <f t="shared" si="6"/>
        <v>0.68190770035669512</v>
      </c>
      <c r="Z36" s="142">
        <f t="shared" si="6"/>
        <v>0.25283785649409629</v>
      </c>
      <c r="AA36" s="142">
        <f t="shared" si="6"/>
        <v>-9.8268098259313597E-2</v>
      </c>
      <c r="AC36" s="140">
        <f t="shared" si="4"/>
        <v>41805</v>
      </c>
      <c r="AD36" s="142">
        <f t="shared" si="7"/>
        <v>-8.7514256004293522E-2</v>
      </c>
      <c r="AE36" s="142">
        <f t="shared" si="7"/>
        <v>9.6790720558526777E-2</v>
      </c>
      <c r="AF36" s="142">
        <f t="shared" si="7"/>
        <v>4.3006705196893646E-2</v>
      </c>
      <c r="AG36" s="142">
        <f t="shared" si="7"/>
        <v>0.13907581454185447</v>
      </c>
      <c r="AH36" s="142">
        <f t="shared" si="7"/>
        <v>-5.1280110499983378E-2</v>
      </c>
    </row>
    <row r="37" spans="8:34">
      <c r="H37" s="137">
        <v>41098</v>
      </c>
      <c r="I37" s="138">
        <v>2472.614</v>
      </c>
      <c r="J37" s="138">
        <v>1635.7922000000001</v>
      </c>
      <c r="K37" s="138">
        <v>1036.0651</v>
      </c>
      <c r="L37" s="138">
        <v>1637.6967999999999</v>
      </c>
      <c r="M37" s="138">
        <v>1332.4554000000001</v>
      </c>
      <c r="O37" s="140">
        <f t="shared" si="0"/>
        <v>41098</v>
      </c>
      <c r="P37" s="141">
        <f t="shared" ref="P37:T68" si="8">I37/I$4-1</f>
        <v>-8.2518677166102283E-2</v>
      </c>
      <c r="Q37" s="141">
        <f t="shared" si="8"/>
        <v>-0.22575347992527484</v>
      </c>
      <c r="R37" s="141">
        <f t="shared" si="8"/>
        <v>-0.16960837392525729</v>
      </c>
      <c r="S37" s="141">
        <f t="shared" si="8"/>
        <v>-0.21638976850030966</v>
      </c>
      <c r="T37" s="141">
        <f t="shared" si="8"/>
        <v>-0.28948921816455886</v>
      </c>
      <c r="V37" s="140">
        <f t="shared" si="2"/>
        <v>41462</v>
      </c>
      <c r="W37" s="142">
        <f t="shared" si="6"/>
        <v>-6.2808912752060353E-3</v>
      </c>
      <c r="X37" s="142">
        <f t="shared" si="6"/>
        <v>0.31706325395554757</v>
      </c>
      <c r="Y37" s="142">
        <f t="shared" si="6"/>
        <v>0.82887693001502583</v>
      </c>
      <c r="Z37" s="142">
        <f t="shared" si="6"/>
        <v>0.31050797456857415</v>
      </c>
      <c r="AA37" s="142">
        <f t="shared" si="6"/>
        <v>-9.2412640312347527E-2</v>
      </c>
      <c r="AC37" s="140">
        <f t="shared" si="4"/>
        <v>41812</v>
      </c>
      <c r="AD37" s="142">
        <f t="shared" si="7"/>
        <v>-0.10408182946464517</v>
      </c>
      <c r="AE37" s="142">
        <f t="shared" si="7"/>
        <v>8.4903261106686001E-2</v>
      </c>
      <c r="AF37" s="142">
        <f t="shared" si="7"/>
        <v>7.2291000414453244E-2</v>
      </c>
      <c r="AG37" s="142">
        <f t="shared" si="7"/>
        <v>0.10900055085300098</v>
      </c>
      <c r="AH37" s="142">
        <f t="shared" si="7"/>
        <v>-4.4686644993708891E-2</v>
      </c>
    </row>
    <row r="38" spans="8:34">
      <c r="H38" s="137">
        <v>41105</v>
      </c>
      <c r="I38" s="138">
        <v>2450.6329999999998</v>
      </c>
      <c r="J38" s="138">
        <v>1573.3688999999999</v>
      </c>
      <c r="K38" s="138">
        <v>1043.2608</v>
      </c>
      <c r="L38" s="138">
        <v>1568.3770999999999</v>
      </c>
      <c r="M38" s="138">
        <v>1264.9443000000001</v>
      </c>
      <c r="O38" s="140">
        <f t="shared" si="0"/>
        <v>41105</v>
      </c>
      <c r="P38" s="141">
        <f t="shared" si="8"/>
        <v>-9.0674886326615023E-2</v>
      </c>
      <c r="Q38" s="141">
        <f t="shared" si="8"/>
        <v>-0.25529942273914852</v>
      </c>
      <c r="R38" s="141">
        <f t="shared" si="8"/>
        <v>-0.16384112143914809</v>
      </c>
      <c r="S38" s="141">
        <f t="shared" si="8"/>
        <v>-0.2495580730146062</v>
      </c>
      <c r="T38" s="141">
        <f t="shared" si="8"/>
        <v>-0.32548844518827058</v>
      </c>
      <c r="V38" s="140">
        <f t="shared" si="2"/>
        <v>41469</v>
      </c>
      <c r="W38" s="142">
        <f t="shared" si="6"/>
        <v>1.5372676628033766E-2</v>
      </c>
      <c r="X38" s="142">
        <f t="shared" si="6"/>
        <v>0.35092517698160242</v>
      </c>
      <c r="Y38" s="142">
        <f t="shared" si="6"/>
        <v>0.96729252974029722</v>
      </c>
      <c r="Z38" s="142">
        <f t="shared" si="6"/>
        <v>0.32270154405086271</v>
      </c>
      <c r="AA38" s="142">
        <f t="shared" si="6"/>
        <v>-6.6063364242719969E-2</v>
      </c>
      <c r="AC38" s="140">
        <f t="shared" si="4"/>
        <v>41819</v>
      </c>
      <c r="AD38" s="142">
        <f t="shared" si="7"/>
        <v>-9.8409197638534951E-2</v>
      </c>
      <c r="AE38" s="142">
        <f t="shared" si="7"/>
        <v>0.13272990032905874</v>
      </c>
      <c r="AF38" s="142">
        <f t="shared" si="7"/>
        <v>0.10863653717595256</v>
      </c>
      <c r="AG38" s="142">
        <f t="shared" si="7"/>
        <v>0.1613147200945193</v>
      </c>
      <c r="AH38" s="142">
        <f t="shared" si="7"/>
        <v>1.6433556491324275E-4</v>
      </c>
    </row>
    <row r="39" spans="8:34">
      <c r="H39" s="137">
        <v>41112</v>
      </c>
      <c r="I39" s="138">
        <v>2398.4549999999999</v>
      </c>
      <c r="J39" s="138">
        <v>1537.2065</v>
      </c>
      <c r="K39" s="138">
        <v>997.73860000000002</v>
      </c>
      <c r="L39" s="138">
        <v>1509.3961999999999</v>
      </c>
      <c r="M39" s="138">
        <v>1328.9022</v>
      </c>
      <c r="O39" s="140">
        <f t="shared" si="0"/>
        <v>41112</v>
      </c>
      <c r="P39" s="141">
        <f t="shared" si="8"/>
        <v>-0.11003591091954668</v>
      </c>
      <c r="Q39" s="141">
        <f t="shared" si="8"/>
        <v>-0.2724156630278296</v>
      </c>
      <c r="R39" s="141">
        <f t="shared" si="8"/>
        <v>-0.20032652537805085</v>
      </c>
      <c r="S39" s="141">
        <f t="shared" si="8"/>
        <v>-0.27777943651916959</v>
      </c>
      <c r="T39" s="141">
        <f t="shared" si="8"/>
        <v>-0.29138390590421426</v>
      </c>
      <c r="V39" s="140">
        <f t="shared" si="2"/>
        <v>41476</v>
      </c>
      <c r="W39" s="142">
        <f t="shared" si="6"/>
        <v>-2.2511249823733426E-2</v>
      </c>
      <c r="X39" s="142">
        <f t="shared" si="6"/>
        <v>0.40230107407123827</v>
      </c>
      <c r="Y39" s="142">
        <f t="shared" si="6"/>
        <v>1.0334124828178259</v>
      </c>
      <c r="Z39" s="142">
        <f t="shared" si="6"/>
        <v>0.39844497729336958</v>
      </c>
      <c r="AA39" s="142">
        <f t="shared" si="6"/>
        <v>-0.1011957865625509</v>
      </c>
      <c r="AC39" s="140">
        <f t="shared" si="4"/>
        <v>41826</v>
      </c>
      <c r="AD39" s="142">
        <f t="shared" si="7"/>
        <v>-8.6485727223936659E-2</v>
      </c>
      <c r="AE39" s="142">
        <f t="shared" si="7"/>
        <v>0.17450125740652922</v>
      </c>
      <c r="AF39" s="142">
        <f t="shared" si="7"/>
        <v>0.20478013244221849</v>
      </c>
      <c r="AG39" s="142">
        <f t="shared" si="7"/>
        <v>0.19011619732700402</v>
      </c>
      <c r="AH39" s="142">
        <f t="shared" si="7"/>
        <v>2.5351021825832376E-3</v>
      </c>
    </row>
    <row r="40" spans="8:34">
      <c r="H40" s="137">
        <v>41119</v>
      </c>
      <c r="I40" s="138">
        <v>2349.1080000000002</v>
      </c>
      <c r="J40" s="138">
        <v>1526.1637000000001</v>
      </c>
      <c r="K40" s="138">
        <v>978.38430000000005</v>
      </c>
      <c r="L40" s="138">
        <v>1500.8838000000001</v>
      </c>
      <c r="M40" s="138">
        <v>1321.7959000000001</v>
      </c>
      <c r="O40" s="140">
        <f t="shared" si="0"/>
        <v>41119</v>
      </c>
      <c r="P40" s="141">
        <f t="shared" si="8"/>
        <v>-0.12834647247015019</v>
      </c>
      <c r="Q40" s="141">
        <f t="shared" si="8"/>
        <v>-0.27764239627174714</v>
      </c>
      <c r="R40" s="141">
        <f t="shared" si="8"/>
        <v>-0.21583872499614276</v>
      </c>
      <c r="S40" s="141">
        <f t="shared" si="8"/>
        <v>-0.28185247600646524</v>
      </c>
      <c r="T40" s="141">
        <f t="shared" si="8"/>
        <v>-0.29517322806010571</v>
      </c>
      <c r="V40" s="140">
        <f t="shared" si="2"/>
        <v>41483</v>
      </c>
      <c r="W40" s="142">
        <f t="shared" si="6"/>
        <v>-7.5486718871323744E-3</v>
      </c>
      <c r="X40" s="142">
        <f t="shared" si="6"/>
        <v>0.48196158959758884</v>
      </c>
      <c r="Y40" s="142">
        <f t="shared" si="6"/>
        <v>1.2221093692129403</v>
      </c>
      <c r="Z40" s="142">
        <f t="shared" si="6"/>
        <v>0.47488871934604893</v>
      </c>
      <c r="AA40" s="142">
        <f t="shared" si="6"/>
        <v>-9.8268016918822143E-2</v>
      </c>
      <c r="AC40" s="140">
        <f t="shared" si="4"/>
        <v>41833</v>
      </c>
      <c r="AD40" s="142">
        <f t="shared" si="7"/>
        <v>-9.9352190393130257E-2</v>
      </c>
      <c r="AE40" s="142">
        <f t="shared" si="7"/>
        <v>0.16816945424649732</v>
      </c>
      <c r="AF40" s="142">
        <f t="shared" si="7"/>
        <v>0.1514836835948099</v>
      </c>
      <c r="AG40" s="142">
        <f t="shared" si="7"/>
        <v>0.19531591136057558</v>
      </c>
      <c r="AH40" s="142">
        <f t="shared" si="7"/>
        <v>2.5172428093413357E-2</v>
      </c>
    </row>
    <row r="41" spans="8:34">
      <c r="H41" s="137">
        <v>41126</v>
      </c>
      <c r="I41" s="138">
        <v>2353.7370000000001</v>
      </c>
      <c r="J41" s="138">
        <v>1503.5590999999999</v>
      </c>
      <c r="K41" s="138">
        <v>1002.9176</v>
      </c>
      <c r="L41" s="138">
        <v>1473.1112000000001</v>
      </c>
      <c r="M41" s="138">
        <v>1286.2637</v>
      </c>
      <c r="O41" s="140">
        <f t="shared" si="0"/>
        <v>41126</v>
      </c>
      <c r="P41" s="141">
        <f t="shared" si="8"/>
        <v>-0.12662884851291389</v>
      </c>
      <c r="Q41" s="141">
        <f t="shared" si="8"/>
        <v>-0.28834151373158179</v>
      </c>
      <c r="R41" s="141">
        <f t="shared" si="8"/>
        <v>-0.19617562961731039</v>
      </c>
      <c r="S41" s="141">
        <f t="shared" si="8"/>
        <v>-0.29514119557613672</v>
      </c>
      <c r="T41" s="141">
        <f t="shared" si="8"/>
        <v>-0.31412021210349905</v>
      </c>
      <c r="V41" s="140">
        <f t="shared" si="2"/>
        <v>41490</v>
      </c>
      <c r="W41" s="142">
        <f t="shared" si="6"/>
        <v>2.8287438574445822E-3</v>
      </c>
      <c r="X41" s="142">
        <f t="shared" si="6"/>
        <v>0.49103801362949762</v>
      </c>
      <c r="Y41" s="142">
        <f t="shared" si="6"/>
        <v>1.1988388236990946</v>
      </c>
      <c r="Z41" s="142">
        <f t="shared" si="6"/>
        <v>0.48404991825613086</v>
      </c>
      <c r="AA41" s="142">
        <f t="shared" si="6"/>
        <v>-6.3135513258500198E-2</v>
      </c>
      <c r="AC41" s="140">
        <f t="shared" si="4"/>
        <v>41840</v>
      </c>
      <c r="AD41" s="142">
        <f t="shared" si="7"/>
        <v>-9.2586877767342091E-2</v>
      </c>
      <c r="AE41" s="142">
        <f t="shared" si="7"/>
        <v>0.13870578257456811</v>
      </c>
      <c r="AF41" s="142">
        <f t="shared" si="7"/>
        <v>7.812641333792425E-2</v>
      </c>
      <c r="AG41" s="142">
        <f t="shared" si="7"/>
        <v>0.1786658563241621</v>
      </c>
      <c r="AH41" s="142">
        <f t="shared" si="7"/>
        <v>1.0637570662459739E-2</v>
      </c>
    </row>
    <row r="42" spans="8:34">
      <c r="H42" s="137">
        <v>41133</v>
      </c>
      <c r="I42" s="138">
        <v>2399.7510000000002</v>
      </c>
      <c r="J42" s="138">
        <v>1572.2725</v>
      </c>
      <c r="K42" s="138">
        <v>1065.2212999999999</v>
      </c>
      <c r="L42" s="138">
        <v>1544.6527000000001</v>
      </c>
      <c r="M42" s="138">
        <v>1318.2426</v>
      </c>
      <c r="O42" s="140">
        <f t="shared" si="0"/>
        <v>41133</v>
      </c>
      <c r="P42" s="141">
        <f t="shared" si="8"/>
        <v>-0.10955502073838896</v>
      </c>
      <c r="Q42" s="141">
        <f t="shared" si="8"/>
        <v>-0.25581836633394617</v>
      </c>
      <c r="R42" s="141">
        <f t="shared" si="8"/>
        <v>-0.14624008912523823</v>
      </c>
      <c r="S42" s="141">
        <f t="shared" si="8"/>
        <v>-0.26090979732413111</v>
      </c>
      <c r="T42" s="141">
        <f t="shared" si="8"/>
        <v>-0.29706796912318056</v>
      </c>
      <c r="V42" s="140">
        <f t="shared" si="2"/>
        <v>41497</v>
      </c>
      <c r="W42" s="142">
        <f t="shared" si="6"/>
        <v>2.0119379327456111E-2</v>
      </c>
      <c r="X42" s="142">
        <f t="shared" si="6"/>
        <v>0.50320780459282055</v>
      </c>
      <c r="Y42" s="142">
        <f t="shared" si="6"/>
        <v>1.1846323122079587</v>
      </c>
      <c r="Z42" s="142">
        <f t="shared" si="6"/>
        <v>0.49730063578564931</v>
      </c>
      <c r="AA42" s="142">
        <f t="shared" si="6"/>
        <v>-3.093077924190657E-2</v>
      </c>
      <c r="AC42" s="140">
        <f t="shared" si="4"/>
        <v>41847</v>
      </c>
      <c r="AD42" s="142">
        <f t="shared" si="7"/>
        <v>-5.2204649134576675E-2</v>
      </c>
      <c r="AE42" s="142">
        <f t="shared" si="7"/>
        <v>0.13034252901624699</v>
      </c>
      <c r="AF42" s="142">
        <f t="shared" si="7"/>
        <v>4.6407770454791608E-2</v>
      </c>
      <c r="AG42" s="142">
        <f t="shared" si="7"/>
        <v>0.17053251274421988</v>
      </c>
      <c r="AH42" s="142">
        <f t="shared" si="7"/>
        <v>4.5427173476353833E-2</v>
      </c>
    </row>
    <row r="43" spans="8:34">
      <c r="H43" s="137">
        <v>41140</v>
      </c>
      <c r="I43" s="138">
        <v>2313.4760000000001</v>
      </c>
      <c r="J43" s="138">
        <v>1532.8844999999999</v>
      </c>
      <c r="K43" s="138">
        <v>1059.5064</v>
      </c>
      <c r="L43" s="138">
        <v>1492.7488000000001</v>
      </c>
      <c r="M43" s="138">
        <v>1311.136</v>
      </c>
      <c r="O43" s="140">
        <f t="shared" si="0"/>
        <v>41140</v>
      </c>
      <c r="P43" s="141">
        <f t="shared" si="8"/>
        <v>-0.14156798399407489</v>
      </c>
      <c r="Q43" s="141">
        <f t="shared" si="8"/>
        <v>-0.27446133451334165</v>
      </c>
      <c r="R43" s="141">
        <f t="shared" si="8"/>
        <v>-0.15082050120924184</v>
      </c>
      <c r="S43" s="141">
        <f t="shared" si="8"/>
        <v>-0.28574493597417727</v>
      </c>
      <c r="T43" s="141">
        <f t="shared" si="8"/>
        <v>-0.30085745124933039</v>
      </c>
      <c r="V43" s="140">
        <f t="shared" si="2"/>
        <v>41504</v>
      </c>
      <c r="W43" s="142">
        <f t="shared" si="6"/>
        <v>2.8211577010197386E-2</v>
      </c>
      <c r="X43" s="142">
        <f t="shared" si="6"/>
        <v>0.46788178951544968</v>
      </c>
      <c r="Y43" s="142">
        <f t="shared" si="6"/>
        <v>1.1005903745494665</v>
      </c>
      <c r="Z43" s="142">
        <f t="shared" si="6"/>
        <v>0.46470975476839249</v>
      </c>
      <c r="AA43" s="142">
        <f t="shared" si="6"/>
        <v>-3.3858467545143989E-2</v>
      </c>
      <c r="AC43" s="140">
        <f t="shared" si="4"/>
        <v>41854</v>
      </c>
      <c r="AD43" s="142">
        <f t="shared" si="7"/>
        <v>-2.3295149604186216E-2</v>
      </c>
      <c r="AE43" s="142">
        <f t="shared" si="7"/>
        <v>0.14910132773081908</v>
      </c>
      <c r="AF43" s="142">
        <f t="shared" si="7"/>
        <v>6.6385461518994049E-2</v>
      </c>
      <c r="AG43" s="142">
        <f t="shared" si="7"/>
        <v>0.19313752924145589</v>
      </c>
      <c r="AH43" s="142">
        <f t="shared" si="7"/>
        <v>4.0101218323749688E-2</v>
      </c>
    </row>
    <row r="44" spans="8:34">
      <c r="H44" s="137">
        <v>41147</v>
      </c>
      <c r="I44" s="138">
        <v>2275.6770000000001</v>
      </c>
      <c r="J44" s="138">
        <v>1566.3278</v>
      </c>
      <c r="K44" s="138">
        <v>1099.1029000000001</v>
      </c>
      <c r="L44" s="138">
        <v>1507.0724</v>
      </c>
      <c r="M44" s="138">
        <v>1385.7534000000001</v>
      </c>
      <c r="O44" s="140">
        <f t="shared" si="0"/>
        <v>41147</v>
      </c>
      <c r="P44" s="141">
        <f t="shared" si="8"/>
        <v>-0.15559357655393202</v>
      </c>
      <c r="Q44" s="141">
        <f t="shared" si="8"/>
        <v>-0.25863208759260492</v>
      </c>
      <c r="R44" s="141">
        <f t="shared" si="8"/>
        <v>-0.11908446259364847</v>
      </c>
      <c r="S44" s="141">
        <f t="shared" si="8"/>
        <v>-0.27889133553244161</v>
      </c>
      <c r="T44" s="141">
        <f t="shared" si="8"/>
        <v>-0.26106890206972722</v>
      </c>
      <c r="V44" s="140">
        <f t="shared" si="2"/>
        <v>41511</v>
      </c>
      <c r="W44" s="142">
        <f t="shared" si="6"/>
        <v>2.0529478018888714E-2</v>
      </c>
      <c r="X44" s="142">
        <f t="shared" si="6"/>
        <v>0.5709221837824292</v>
      </c>
      <c r="Y44" s="142">
        <f t="shared" si="6"/>
        <v>1.286148243140798</v>
      </c>
      <c r="Z44" s="142">
        <f t="shared" si="6"/>
        <v>0.58352050862851956</v>
      </c>
      <c r="AA44" s="142">
        <f t="shared" si="6"/>
        <v>-6.0207824955262779E-2</v>
      </c>
      <c r="AC44" s="140">
        <f t="shared" si="4"/>
        <v>41861</v>
      </c>
      <c r="AD44" s="142">
        <f t="shared" si="7"/>
        <v>-2.2568931973701911E-2</v>
      </c>
      <c r="AE44" s="142">
        <f t="shared" si="7"/>
        <v>0.18084955742617592</v>
      </c>
      <c r="AF44" s="142">
        <f t="shared" si="7"/>
        <v>0.10145834503948836</v>
      </c>
      <c r="AG44" s="142">
        <f t="shared" si="7"/>
        <v>0.22748918777438787</v>
      </c>
      <c r="AH44" s="142">
        <f t="shared" si="7"/>
        <v>5.0544552007154797E-2</v>
      </c>
    </row>
    <row r="45" spans="8:34">
      <c r="H45" s="137">
        <v>41154</v>
      </c>
      <c r="I45" s="138">
        <v>2204.8679999999999</v>
      </c>
      <c r="J45" s="138">
        <v>1522.8101999999999</v>
      </c>
      <c r="K45" s="138">
        <v>1099.0418999999999</v>
      </c>
      <c r="L45" s="138">
        <v>1458.3849</v>
      </c>
      <c r="M45" s="138">
        <v>1343.1147000000001</v>
      </c>
      <c r="O45" s="140">
        <f t="shared" si="0"/>
        <v>41154</v>
      </c>
      <c r="P45" s="141">
        <f t="shared" si="8"/>
        <v>-0.18186776855824227</v>
      </c>
      <c r="Q45" s="141">
        <f t="shared" si="8"/>
        <v>-0.27922966127097548</v>
      </c>
      <c r="R45" s="141">
        <f t="shared" si="8"/>
        <v>-0.11913335323690122</v>
      </c>
      <c r="S45" s="141">
        <f t="shared" si="8"/>
        <v>-0.30218748115972816</v>
      </c>
      <c r="T45" s="141">
        <f t="shared" si="8"/>
        <v>-0.28380531491585081</v>
      </c>
      <c r="V45" s="140">
        <f t="shared" si="2"/>
        <v>41518</v>
      </c>
      <c r="W45" s="142">
        <f t="shared" si="6"/>
        <v>3.2569600753974637E-2</v>
      </c>
      <c r="X45" s="142">
        <f t="shared" si="6"/>
        <v>0.50793845147188832</v>
      </c>
      <c r="Y45" s="142">
        <f t="shared" si="6"/>
        <v>1.1416951162603679</v>
      </c>
      <c r="Z45" s="142">
        <f t="shared" si="6"/>
        <v>0.5207202179836512</v>
      </c>
      <c r="AA45" s="142">
        <f t="shared" si="6"/>
        <v>-5.1424760045550744E-2</v>
      </c>
      <c r="AC45" s="140">
        <f t="shared" si="4"/>
        <v>41868</v>
      </c>
      <c r="AD45" s="142">
        <f t="shared" si="7"/>
        <v>-1.0199332483563639E-2</v>
      </c>
      <c r="AE45" s="142">
        <f t="shared" si="7"/>
        <v>0.21107157057393944</v>
      </c>
      <c r="AF45" s="142">
        <f t="shared" si="7"/>
        <v>0.14884534924109927</v>
      </c>
      <c r="AG45" s="142">
        <f t="shared" si="7"/>
        <v>0.25312800224173904</v>
      </c>
      <c r="AH45" s="142">
        <f t="shared" si="7"/>
        <v>7.3469811426364995E-2</v>
      </c>
    </row>
    <row r="46" spans="8:34">
      <c r="H46" s="137">
        <v>41161</v>
      </c>
      <c r="I46" s="138">
        <v>2317.1790000000001</v>
      </c>
      <c r="J46" s="138">
        <v>1609.6937</v>
      </c>
      <c r="K46" s="138">
        <v>1151.5721000000001</v>
      </c>
      <c r="L46" s="138">
        <v>1558.8364999999999</v>
      </c>
      <c r="M46" s="138">
        <v>1371.5404000000001</v>
      </c>
      <c r="O46" s="140">
        <f t="shared" si="0"/>
        <v>41161</v>
      </c>
      <c r="P46" s="141">
        <f t="shared" si="8"/>
        <v>-0.14019395903973353</v>
      </c>
      <c r="Q46" s="141">
        <f t="shared" si="8"/>
        <v>-0.23810631594208076</v>
      </c>
      <c r="R46" s="141">
        <f t="shared" si="8"/>
        <v>-7.7031135725635136E-2</v>
      </c>
      <c r="S46" s="141">
        <f t="shared" si="8"/>
        <v>-0.25412308881890289</v>
      </c>
      <c r="T46" s="141">
        <f t="shared" si="8"/>
        <v>-0.26864775967518784</v>
      </c>
      <c r="V46" s="140">
        <f t="shared" si="2"/>
        <v>41525</v>
      </c>
      <c r="W46" s="142">
        <f t="shared" si="6"/>
        <v>5.2147239263803824E-2</v>
      </c>
      <c r="X46" s="142">
        <f t="shared" si="6"/>
        <v>0.58554653728621253</v>
      </c>
      <c r="Y46" s="142">
        <f t="shared" si="6"/>
        <v>1.3340417977195171</v>
      </c>
      <c r="Z46" s="142">
        <f t="shared" si="6"/>
        <v>0.59080777475022717</v>
      </c>
      <c r="AA46" s="142">
        <f t="shared" si="6"/>
        <v>-4.8497153082804778E-2</v>
      </c>
      <c r="AC46" s="140">
        <f t="shared" si="4"/>
        <v>41875</v>
      </c>
      <c r="AD46" s="142">
        <f t="shared" si="7"/>
        <v>-8.2164900040252453E-3</v>
      </c>
      <c r="AE46" s="142">
        <f t="shared" si="7"/>
        <v>0.24806678302638585</v>
      </c>
      <c r="AF46" s="142">
        <f t="shared" si="7"/>
        <v>0.18090396993779478</v>
      </c>
      <c r="AG46" s="142">
        <f t="shared" si="7"/>
        <v>0.30248297430115301</v>
      </c>
      <c r="AH46" s="142">
        <f t="shared" si="7"/>
        <v>5.0953720676958358E-2</v>
      </c>
    </row>
    <row r="47" spans="8:34">
      <c r="H47" s="137">
        <v>41168</v>
      </c>
      <c r="I47" s="138">
        <v>2315.5419999999999</v>
      </c>
      <c r="J47" s="138">
        <v>1615.1858</v>
      </c>
      <c r="K47" s="138">
        <v>1154.0171</v>
      </c>
      <c r="L47" s="138">
        <v>1573.4443000000001</v>
      </c>
      <c r="M47" s="138">
        <v>1346.6679999999999</v>
      </c>
      <c r="O47" s="140">
        <f t="shared" si="0"/>
        <v>41168</v>
      </c>
      <c r="P47" s="141">
        <f t="shared" si="8"/>
        <v>-0.14080137973923579</v>
      </c>
      <c r="Q47" s="141">
        <f t="shared" si="8"/>
        <v>-0.23550681747711533</v>
      </c>
      <c r="R47" s="141">
        <f t="shared" si="8"/>
        <v>-7.5071502565756787E-2</v>
      </c>
      <c r="S47" s="141">
        <f t="shared" si="8"/>
        <v>-0.24713350348192142</v>
      </c>
      <c r="T47" s="141">
        <f t="shared" si="8"/>
        <v>-0.28191057385277607</v>
      </c>
      <c r="V47" s="140">
        <f t="shared" si="2"/>
        <v>41532</v>
      </c>
      <c r="W47" s="142">
        <f t="shared" si="6"/>
        <v>0.11065881752348594</v>
      </c>
      <c r="X47" s="142">
        <f t="shared" si="6"/>
        <v>0.53383366165711865</v>
      </c>
      <c r="Y47" s="142">
        <f t="shared" si="6"/>
        <v>1.1886070455728999</v>
      </c>
      <c r="Z47" s="142">
        <f t="shared" si="6"/>
        <v>0.53663818346957304</v>
      </c>
      <c r="AA47" s="142">
        <f t="shared" si="6"/>
        <v>-7.5093541564992261E-3</v>
      </c>
      <c r="AC47" s="140">
        <f t="shared" si="4"/>
        <v>41882</v>
      </c>
      <c r="AD47" s="142">
        <f t="shared" si="7"/>
        <v>-1.9569720246880529E-2</v>
      </c>
      <c r="AE47" s="142">
        <f t="shared" si="7"/>
        <v>0.21854118971425951</v>
      </c>
      <c r="AF47" s="142">
        <f t="shared" si="7"/>
        <v>0.14402334537991002</v>
      </c>
      <c r="AG47" s="142">
        <f t="shared" si="7"/>
        <v>0.27233501639750735</v>
      </c>
      <c r="AH47" s="142">
        <f t="shared" si="7"/>
        <v>3.9263897252548974E-2</v>
      </c>
    </row>
    <row r="48" spans="8:34">
      <c r="H48" s="137">
        <v>41175</v>
      </c>
      <c r="I48" s="138">
        <v>2199.0630000000001</v>
      </c>
      <c r="J48" s="138">
        <v>1523.9187999999999</v>
      </c>
      <c r="K48" s="138">
        <v>1106.6837</v>
      </c>
      <c r="L48" s="138">
        <v>1486.7202</v>
      </c>
      <c r="M48" s="138">
        <v>1247.1780000000001</v>
      </c>
      <c r="O48" s="140">
        <f t="shared" si="0"/>
        <v>41175</v>
      </c>
      <c r="P48" s="141">
        <f t="shared" si="8"/>
        <v>-0.1840217558280105</v>
      </c>
      <c r="Q48" s="141">
        <f t="shared" si="8"/>
        <v>-0.27870494322173012</v>
      </c>
      <c r="R48" s="141">
        <f t="shared" si="8"/>
        <v>-0.11300855786628394</v>
      </c>
      <c r="S48" s="141">
        <f t="shared" si="8"/>
        <v>-0.28862951915319979</v>
      </c>
      <c r="T48" s="141">
        <f t="shared" si="8"/>
        <v>-0.33496204385680606</v>
      </c>
      <c r="V48" s="140">
        <f t="shared" si="2"/>
        <v>41539</v>
      </c>
      <c r="W48" s="142">
        <f t="shared" si="6"/>
        <v>8.5494197929068649E-2</v>
      </c>
      <c r="X48" s="142">
        <f t="shared" si="6"/>
        <v>0.55175575494748008</v>
      </c>
      <c r="Y48" s="142">
        <f t="shared" si="6"/>
        <v>1.2549867253887923</v>
      </c>
      <c r="Z48" s="142">
        <f t="shared" si="6"/>
        <v>0.54008653950953689</v>
      </c>
      <c r="AA48" s="142">
        <f t="shared" si="6"/>
        <v>1.8840003253619564E-2</v>
      </c>
      <c r="AC48" s="140">
        <f t="shared" si="4"/>
        <v>41889</v>
      </c>
      <c r="AD48" s="142">
        <f t="shared" si="7"/>
        <v>2.696020059036619E-2</v>
      </c>
      <c r="AE48" s="142">
        <f t="shared" si="7"/>
        <v>0.29518592661785603</v>
      </c>
      <c r="AF48" s="142">
        <f t="shared" si="7"/>
        <v>0.22901549082721218</v>
      </c>
      <c r="AG48" s="142">
        <f t="shared" si="7"/>
        <v>0.35245851150015639</v>
      </c>
      <c r="AH48" s="142">
        <f t="shared" si="7"/>
        <v>7.9425570206524299E-2</v>
      </c>
    </row>
    <row r="49" spans="8:34">
      <c r="H49" s="137">
        <v>41182</v>
      </c>
      <c r="I49" s="138">
        <v>2293.1060000000002</v>
      </c>
      <c r="J49" s="138">
        <v>1566.9</v>
      </c>
      <c r="K49" s="138">
        <v>1122.1358</v>
      </c>
      <c r="L49" s="138">
        <v>1523.77</v>
      </c>
      <c r="M49" s="138">
        <v>1311.14</v>
      </c>
      <c r="O49" s="140">
        <f t="shared" si="0"/>
        <v>41182</v>
      </c>
      <c r="P49" s="141">
        <f t="shared" si="8"/>
        <v>-0.14912641994328757</v>
      </c>
      <c r="Q49" s="141">
        <f t="shared" si="8"/>
        <v>-0.25836125621268591</v>
      </c>
      <c r="R49" s="141">
        <f t="shared" si="8"/>
        <v>-0.10062391674163895</v>
      </c>
      <c r="S49" s="141">
        <f t="shared" si="8"/>
        <v>-0.2709018162261273</v>
      </c>
      <c r="T49" s="141">
        <f t="shared" si="8"/>
        <v>-0.30085531831255263</v>
      </c>
      <c r="V49" s="140">
        <f t="shared" si="2"/>
        <v>41546</v>
      </c>
      <c r="W49" s="142">
        <f t="shared" si="6"/>
        <v>6.8742625809710578E-2</v>
      </c>
      <c r="X49" s="142">
        <f t="shared" si="6"/>
        <v>0.60289769523663672</v>
      </c>
      <c r="Y49" s="142">
        <f t="shared" si="6"/>
        <v>1.3995244687030213</v>
      </c>
      <c r="Z49" s="142">
        <f t="shared" si="6"/>
        <v>0.59886176203451424</v>
      </c>
      <c r="AA49" s="142">
        <f t="shared" si="6"/>
        <v>-4.2641695135838709E-2</v>
      </c>
      <c r="AC49" s="140">
        <f t="shared" si="4"/>
        <v>41896</v>
      </c>
      <c r="AD49" s="142">
        <f t="shared" si="7"/>
        <v>2.2389474037300516E-2</v>
      </c>
      <c r="AE49" s="142">
        <f t="shared" si="7"/>
        <v>0.31924432980035711</v>
      </c>
      <c r="AF49" s="142">
        <f t="shared" si="7"/>
        <v>0.23255964857478717</v>
      </c>
      <c r="AG49" s="142">
        <f t="shared" si="7"/>
        <v>0.38915217524360624</v>
      </c>
      <c r="AH49" s="142">
        <f t="shared" si="7"/>
        <v>7.1618693907859798E-2</v>
      </c>
    </row>
    <row r="50" spans="8:34">
      <c r="H50" s="137">
        <v>41196</v>
      </c>
      <c r="I50" s="138">
        <v>2304.5309999999999</v>
      </c>
      <c r="J50" s="138">
        <v>1564.46</v>
      </c>
      <c r="K50" s="138">
        <v>1122.3014000000001</v>
      </c>
      <c r="L50" s="138">
        <v>1518.66</v>
      </c>
      <c r="M50" s="138">
        <v>1314.69</v>
      </c>
      <c r="O50" s="140">
        <f t="shared" si="0"/>
        <v>41196</v>
      </c>
      <c r="P50" s="141">
        <f t="shared" si="8"/>
        <v>-0.14488709099288244</v>
      </c>
      <c r="Q50" s="141">
        <f t="shared" si="8"/>
        <v>-0.25951614710223914</v>
      </c>
      <c r="R50" s="141">
        <f t="shared" si="8"/>
        <v>-0.10049119066749745</v>
      </c>
      <c r="S50" s="141">
        <f t="shared" si="8"/>
        <v>-0.27334686483522475</v>
      </c>
      <c r="T50" s="141">
        <f t="shared" si="8"/>
        <v>-0.29896233692231944</v>
      </c>
      <c r="V50" s="140">
        <f t="shared" si="2"/>
        <v>41553</v>
      </c>
      <c r="W50" s="142">
        <f t="shared" si="6"/>
        <v>7.5019500884456525E-2</v>
      </c>
      <c r="X50" s="142">
        <f t="shared" si="6"/>
        <v>0.63912682115286912</v>
      </c>
      <c r="Y50" s="142">
        <f t="shared" si="6"/>
        <v>1.4876747348016477</v>
      </c>
      <c r="Z50" s="142">
        <f t="shared" si="6"/>
        <v>0.63168392370572213</v>
      </c>
      <c r="AA50" s="142">
        <f t="shared" si="6"/>
        <v>-3.9714006832601401E-2</v>
      </c>
      <c r="AC50" s="140">
        <f t="shared" si="4"/>
        <v>41903</v>
      </c>
      <c r="AD50" s="142">
        <f t="shared" si="7"/>
        <v>1.6877012612370734E-2</v>
      </c>
      <c r="AE50" s="142">
        <f t="shared" si="7"/>
        <v>0.31258763664587152</v>
      </c>
      <c r="AF50" s="142">
        <f t="shared" si="7"/>
        <v>0.20101791842858163</v>
      </c>
      <c r="AG50" s="142">
        <f t="shared" si="7"/>
        <v>0.38779195746796935</v>
      </c>
      <c r="AH50" s="142">
        <f t="shared" si="7"/>
        <v>8.1332905642624853E-2</v>
      </c>
    </row>
    <row r="51" spans="8:34">
      <c r="H51" s="137">
        <v>41203</v>
      </c>
      <c r="I51" s="138">
        <v>2332.4699999999998</v>
      </c>
      <c r="J51" s="138">
        <v>1545.86</v>
      </c>
      <c r="K51" s="138">
        <v>1116.0943</v>
      </c>
      <c r="L51" s="138">
        <v>1493.73</v>
      </c>
      <c r="M51" s="138">
        <v>1314.68</v>
      </c>
      <c r="O51" s="140">
        <f t="shared" si="0"/>
        <v>41203</v>
      </c>
      <c r="P51" s="141">
        <f t="shared" si="8"/>
        <v>-0.13452012280510373</v>
      </c>
      <c r="Q51" s="141">
        <f t="shared" si="8"/>
        <v>-0.26831982355539141</v>
      </c>
      <c r="R51" s="141">
        <f t="shared" si="8"/>
        <v>-0.10546609413853281</v>
      </c>
      <c r="S51" s="141">
        <f t="shared" si="8"/>
        <v>-0.28527544836258301</v>
      </c>
      <c r="T51" s="141">
        <f t="shared" si="8"/>
        <v>-0.29896766926426366</v>
      </c>
      <c r="V51" s="140">
        <f t="shared" si="2"/>
        <v>41560</v>
      </c>
      <c r="W51" s="142">
        <f t="shared" si="6"/>
        <v>0.10155810728074655</v>
      </c>
      <c r="X51" s="142">
        <f t="shared" si="6"/>
        <v>0.72080287347120642</v>
      </c>
      <c r="Y51" s="142">
        <f t="shared" si="6"/>
        <v>1.5549325783345735</v>
      </c>
      <c r="Z51" s="142">
        <f t="shared" si="6"/>
        <v>0.72258695731153511</v>
      </c>
      <c r="AA51" s="142">
        <f t="shared" si="6"/>
        <v>2.4695298519602948E-2</v>
      </c>
      <c r="AC51" s="140">
        <f t="shared" si="4"/>
        <v>41910</v>
      </c>
      <c r="AD51" s="142">
        <f t="shared" si="7"/>
        <v>2.1904350597075073E-2</v>
      </c>
      <c r="AE51" s="142">
        <f t="shared" si="7"/>
        <v>0.36324374432540751</v>
      </c>
      <c r="AF51" s="142">
        <f t="shared" si="7"/>
        <v>0.25658325315449249</v>
      </c>
      <c r="AG51" s="142">
        <f t="shared" si="7"/>
        <v>0.44601518375357152</v>
      </c>
      <c r="AH51" s="142">
        <f t="shared" si="7"/>
        <v>7.9348331676262651E-2</v>
      </c>
    </row>
    <row r="52" spans="8:34">
      <c r="H52" s="137">
        <v>41210</v>
      </c>
      <c r="I52" s="138">
        <v>2247.9070000000002</v>
      </c>
      <c r="J52" s="138">
        <v>1490.61</v>
      </c>
      <c r="K52" s="138">
        <v>1067.27</v>
      </c>
      <c r="L52" s="138">
        <v>1438.07</v>
      </c>
      <c r="M52" s="138">
        <v>1282.7</v>
      </c>
      <c r="O52" s="140">
        <f t="shared" si="0"/>
        <v>41210</v>
      </c>
      <c r="P52" s="141">
        <f t="shared" si="8"/>
        <v>-0.16589783606839614</v>
      </c>
      <c r="Q52" s="141">
        <f t="shared" si="8"/>
        <v>-0.29447052914875982</v>
      </c>
      <c r="R52" s="141">
        <f t="shared" si="8"/>
        <v>-0.14459808484931058</v>
      </c>
      <c r="S52" s="141">
        <f t="shared" si="8"/>
        <v>-0.31190781736108919</v>
      </c>
      <c r="T52" s="141">
        <f t="shared" si="8"/>
        <v>-0.31602049880219607</v>
      </c>
      <c r="V52" s="140">
        <f t="shared" si="2"/>
        <v>41567</v>
      </c>
      <c r="W52" s="142">
        <f t="shared" si="6"/>
        <v>8.2613243465641917E-2</v>
      </c>
      <c r="X52" s="142">
        <f t="shared" si="6"/>
        <v>0.68083029952874541</v>
      </c>
      <c r="Y52" s="142">
        <f t="shared" si="6"/>
        <v>1.4877091597895991</v>
      </c>
      <c r="Z52" s="142">
        <f t="shared" si="6"/>
        <v>0.68522652134423256</v>
      </c>
      <c r="AA52" s="142">
        <f t="shared" si="6"/>
        <v>-1.6539775500243881E-3</v>
      </c>
      <c r="AC52" s="140">
        <f t="shared" si="4"/>
        <v>41917</v>
      </c>
      <c r="AD52" s="142">
        <f t="shared" si="7"/>
        <v>2.7685160338118742E-2</v>
      </c>
      <c r="AE52" s="142">
        <f t="shared" si="7"/>
        <v>0.3939538869311785</v>
      </c>
      <c r="AF52" s="142">
        <f t="shared" si="7"/>
        <v>0.28554803136424045</v>
      </c>
      <c r="AG52" s="142">
        <f t="shared" si="7"/>
        <v>0.48281366013758231</v>
      </c>
      <c r="AH52" s="142">
        <f t="shared" si="7"/>
        <v>7.9283151481949199E-2</v>
      </c>
    </row>
    <row r="53" spans="8:34">
      <c r="H53" s="137">
        <v>41217</v>
      </c>
      <c r="I53" s="138">
        <v>2306.7739999999999</v>
      </c>
      <c r="J53" s="138">
        <v>1493.75</v>
      </c>
      <c r="K53" s="138">
        <v>1103.5782999999999</v>
      </c>
      <c r="L53" s="138">
        <v>1432.64</v>
      </c>
      <c r="M53" s="138">
        <v>1282.7</v>
      </c>
      <c r="O53" s="140">
        <f t="shared" si="0"/>
        <v>41217</v>
      </c>
      <c r="P53" s="141">
        <f t="shared" si="8"/>
        <v>-0.14405480960682038</v>
      </c>
      <c r="Q53" s="141">
        <f t="shared" si="8"/>
        <v>-0.2929843171023675</v>
      </c>
      <c r="R53" s="141">
        <f t="shared" si="8"/>
        <v>-0.11549749235081841</v>
      </c>
      <c r="S53" s="141">
        <f t="shared" si="8"/>
        <v>-0.31450598056018886</v>
      </c>
      <c r="T53" s="141">
        <f t="shared" si="8"/>
        <v>-0.31602049880219607</v>
      </c>
      <c r="V53" s="140">
        <f t="shared" si="2"/>
        <v>41574</v>
      </c>
      <c r="W53" s="142">
        <f t="shared" si="6"/>
        <v>5.6956416192606385E-2</v>
      </c>
      <c r="X53" s="142">
        <f t="shared" si="6"/>
        <v>0.56232174802831736</v>
      </c>
      <c r="Y53" s="142">
        <f t="shared" si="6"/>
        <v>1.2481557442430504</v>
      </c>
      <c r="Z53" s="142">
        <f t="shared" si="6"/>
        <v>0.56772497729336946</v>
      </c>
      <c r="AA53" s="142">
        <f t="shared" si="6"/>
        <v>-1.6292500406702604E-2</v>
      </c>
      <c r="AC53" s="140">
        <f t="shared" si="4"/>
        <v>41924</v>
      </c>
      <c r="AD53" s="142">
        <f t="shared" si="7"/>
        <v>3.4310428686435079E-2</v>
      </c>
      <c r="AE53" s="142">
        <f t="shared" si="7"/>
        <v>0.39836415644593548</v>
      </c>
      <c r="AF53" s="142">
        <f t="shared" si="7"/>
        <v>0.26510506779095455</v>
      </c>
      <c r="AG53" s="142">
        <f t="shared" si="7"/>
        <v>0.49643676131287218</v>
      </c>
      <c r="AH53" s="142">
        <f t="shared" si="7"/>
        <v>8.1157326494192716E-2</v>
      </c>
    </row>
    <row r="54" spans="8:34">
      <c r="H54" s="137">
        <v>41224</v>
      </c>
      <c r="I54" s="138">
        <v>2240.924</v>
      </c>
      <c r="J54" s="138">
        <v>1436.59</v>
      </c>
      <c r="K54" s="138">
        <v>1071.8958</v>
      </c>
      <c r="L54" s="138">
        <v>1376.25</v>
      </c>
      <c r="M54" s="138">
        <v>1229.4000000000001</v>
      </c>
      <c r="O54" s="140">
        <f t="shared" si="0"/>
        <v>41224</v>
      </c>
      <c r="P54" s="141">
        <f t="shared" si="8"/>
        <v>-0.16848892876517341</v>
      </c>
      <c r="Q54" s="141">
        <f t="shared" si="8"/>
        <v>-0.32003905613796835</v>
      </c>
      <c r="R54" s="141">
        <f t="shared" si="8"/>
        <v>-0.14089057111885428</v>
      </c>
      <c r="S54" s="141">
        <f t="shared" si="8"/>
        <v>-0.34148764221713757</v>
      </c>
      <c r="T54" s="141">
        <f t="shared" si="8"/>
        <v>-0.34444188136541654</v>
      </c>
      <c r="V54" s="140">
        <f t="shared" si="2"/>
        <v>41581</v>
      </c>
      <c r="W54" s="142">
        <f t="shared" si="6"/>
        <v>6.4275272164517894E-2</v>
      </c>
      <c r="X54" s="142">
        <f t="shared" si="6"/>
        <v>0.48950027495666815</v>
      </c>
      <c r="Y54" s="142">
        <f t="shared" si="6"/>
        <v>1.1019656947998118</v>
      </c>
      <c r="Z54" s="142">
        <f t="shared" si="6"/>
        <v>0.48632501362397806</v>
      </c>
      <c r="AA54" s="142">
        <f t="shared" si="6"/>
        <v>-1.6538962095331566E-3</v>
      </c>
      <c r="AC54" s="140">
        <f t="shared" si="4"/>
        <v>41931</v>
      </c>
      <c r="AD54" s="142">
        <f t="shared" si="7"/>
        <v>2.3804172816315639E-2</v>
      </c>
      <c r="AE54" s="142">
        <f t="shared" si="7"/>
        <v>0.33833530890626662</v>
      </c>
      <c r="AF54" s="142">
        <f t="shared" si="7"/>
        <v>0.20254564379681184</v>
      </c>
      <c r="AG54" s="142">
        <f t="shared" si="7"/>
        <v>0.42613964680877769</v>
      </c>
      <c r="AH54" s="142">
        <f t="shared" si="7"/>
        <v>7.9937071781400082E-2</v>
      </c>
    </row>
    <row r="55" spans="8:34">
      <c r="H55" s="137">
        <v>41231</v>
      </c>
      <c r="I55" s="138">
        <v>2177.2399999999998</v>
      </c>
      <c r="J55" s="138">
        <v>1364.03</v>
      </c>
      <c r="K55" s="138">
        <v>1018.4218</v>
      </c>
      <c r="L55" s="138">
        <v>1306.01</v>
      </c>
      <c r="M55" s="138">
        <v>1168.99</v>
      </c>
      <c r="O55" s="140">
        <f t="shared" si="0"/>
        <v>41231</v>
      </c>
      <c r="P55" s="141">
        <f t="shared" si="8"/>
        <v>-0.19211933794483271</v>
      </c>
      <c r="Q55" s="141">
        <f t="shared" si="8"/>
        <v>-0.35438286062402835</v>
      </c>
      <c r="R55" s="141">
        <f t="shared" si="8"/>
        <v>-0.18374923107441188</v>
      </c>
      <c r="S55" s="141">
        <f t="shared" si="8"/>
        <v>-0.37509629472261863</v>
      </c>
      <c r="T55" s="141">
        <f t="shared" si="8"/>
        <v>-0.37665455905104794</v>
      </c>
      <c r="V55" s="140">
        <f t="shared" si="2"/>
        <v>41588</v>
      </c>
      <c r="W55" s="142">
        <f t="shared" si="6"/>
        <v>2.9907752337875015E-2</v>
      </c>
      <c r="X55" s="142">
        <f t="shared" si="6"/>
        <v>0.46093109377066543</v>
      </c>
      <c r="Y55" s="142">
        <f t="shared" si="6"/>
        <v>1.013938108536296</v>
      </c>
      <c r="Z55" s="142">
        <f t="shared" si="6"/>
        <v>0.47126168937329704</v>
      </c>
      <c r="AA55" s="142">
        <f t="shared" si="6"/>
        <v>-3.0930860582398023E-2</v>
      </c>
      <c r="AC55" s="140">
        <f t="shared" si="4"/>
        <v>41938</v>
      </c>
      <c r="AD55" s="142">
        <f t="shared" si="7"/>
        <v>2.4092647256139799E-3</v>
      </c>
      <c r="AE55" s="142">
        <f t="shared" si="7"/>
        <v>0.32858491714090077</v>
      </c>
      <c r="AF55" s="142">
        <f t="shared" si="7"/>
        <v>0.19028806772855145</v>
      </c>
      <c r="AG55" s="142">
        <f t="shared" si="7"/>
        <v>0.42405502898284619</v>
      </c>
      <c r="AH55" s="142">
        <f t="shared" si="7"/>
        <v>3.6333721617182402E-2</v>
      </c>
    </row>
    <row r="56" spans="8:34">
      <c r="H56" s="137">
        <v>41238</v>
      </c>
      <c r="I56" s="138">
        <v>2192.6759999999999</v>
      </c>
      <c r="J56" s="138">
        <v>1370.55</v>
      </c>
      <c r="K56" s="138">
        <v>1027.2358999999999</v>
      </c>
      <c r="L56" s="138">
        <v>1317.37</v>
      </c>
      <c r="M56" s="138">
        <v>1154.77</v>
      </c>
      <c r="O56" s="140">
        <f t="shared" si="0"/>
        <v>41238</v>
      </c>
      <c r="P56" s="141">
        <f t="shared" si="8"/>
        <v>-0.18639169841061343</v>
      </c>
      <c r="Q56" s="141">
        <f t="shared" si="8"/>
        <v>-0.35129684070604172</v>
      </c>
      <c r="R56" s="141">
        <f t="shared" si="8"/>
        <v>-0.17668485371879461</v>
      </c>
      <c r="S56" s="141">
        <f t="shared" si="8"/>
        <v>-0.3696607267775408</v>
      </c>
      <c r="T56" s="141">
        <f t="shared" si="8"/>
        <v>-0.38423714929586961</v>
      </c>
      <c r="V56" s="140">
        <f t="shared" si="2"/>
        <v>41595</v>
      </c>
      <c r="W56" s="142">
        <f t="shared" si="6"/>
        <v>4.9002108058997074E-2</v>
      </c>
      <c r="X56" s="142">
        <f t="shared" si="6"/>
        <v>0.51423725628049755</v>
      </c>
      <c r="Y56" s="142">
        <f t="shared" si="6"/>
        <v>1.1212765270654108</v>
      </c>
      <c r="Z56" s="142">
        <f t="shared" si="6"/>
        <v>0.5289576748410536</v>
      </c>
      <c r="AA56" s="142">
        <f t="shared" si="6"/>
        <v>-3.9713925492109947E-2</v>
      </c>
      <c r="AC56" s="140">
        <f t="shared" si="4"/>
        <v>41943</v>
      </c>
      <c r="AD56" s="142">
        <f t="shared" si="7"/>
        <v>5.172623440225399E-2</v>
      </c>
      <c r="AE56" s="142">
        <f t="shared" si="7"/>
        <v>0.3682092990694652</v>
      </c>
      <c r="AF56" s="142">
        <f t="shared" si="7"/>
        <v>0.18353764402121486</v>
      </c>
      <c r="AG56" s="142">
        <f t="shared" si="7"/>
        <v>0.47661426621276526</v>
      </c>
      <c r="AH56" s="142">
        <f t="shared" si="7"/>
        <v>9.5780421613198552E-2</v>
      </c>
    </row>
    <row r="57" spans="8:34">
      <c r="H57" s="137">
        <v>41245</v>
      </c>
      <c r="I57" s="138">
        <v>2139.6610000000001</v>
      </c>
      <c r="J57" s="138">
        <v>1280.69</v>
      </c>
      <c r="K57" s="138">
        <v>944.83439999999996</v>
      </c>
      <c r="L57" s="138">
        <v>1220.24</v>
      </c>
      <c r="M57" s="138">
        <v>1126.3499999999999</v>
      </c>
      <c r="O57" s="140">
        <f t="shared" si="0"/>
        <v>41245</v>
      </c>
      <c r="P57" s="141">
        <f t="shared" si="8"/>
        <v>-0.20606329791220934</v>
      </c>
      <c r="Q57" s="141">
        <f t="shared" si="8"/>
        <v>-0.39382901092540989</v>
      </c>
      <c r="R57" s="141">
        <f t="shared" si="8"/>
        <v>-0.24272849863647195</v>
      </c>
      <c r="S57" s="141">
        <f t="shared" si="8"/>
        <v>-0.41613578967414344</v>
      </c>
      <c r="T57" s="141">
        <f t="shared" si="8"/>
        <v>-0.39939166510162438</v>
      </c>
      <c r="V57" s="140">
        <f t="shared" si="2"/>
        <v>41602</v>
      </c>
      <c r="W57" s="142">
        <f t="shared" si="6"/>
        <v>7.007734309597291E-2</v>
      </c>
      <c r="X57" s="142">
        <f t="shared" si="6"/>
        <v>0.5774663613139448</v>
      </c>
      <c r="Y57" s="142">
        <f t="shared" si="6"/>
        <v>1.1567425677010768</v>
      </c>
      <c r="Z57" s="142">
        <f t="shared" si="6"/>
        <v>0.61176712079927342</v>
      </c>
      <c r="AA57" s="142">
        <f t="shared" si="6"/>
        <v>-2.5075321294940722E-2</v>
      </c>
      <c r="AC57" s="149"/>
      <c r="AD57" s="150"/>
      <c r="AE57" s="150"/>
      <c r="AF57" s="150"/>
      <c r="AG57" s="141"/>
      <c r="AH57" s="141"/>
    </row>
    <row r="58" spans="8:34">
      <c r="H58" s="137">
        <v>41252</v>
      </c>
      <c r="I58" s="138">
        <v>2246.7570000000001</v>
      </c>
      <c r="J58" s="138">
        <v>1349.22</v>
      </c>
      <c r="K58" s="138">
        <v>985.45</v>
      </c>
      <c r="L58" s="138">
        <v>1285.96</v>
      </c>
      <c r="M58" s="138">
        <v>1193.8499999999999</v>
      </c>
      <c r="O58" s="140">
        <f t="shared" si="0"/>
        <v>41252</v>
      </c>
      <c r="P58" s="141">
        <f t="shared" si="8"/>
        <v>-0.16632455189272588</v>
      </c>
      <c r="Q58" s="141">
        <f t="shared" si="8"/>
        <v>-0.36139266967086614</v>
      </c>
      <c r="R58" s="141">
        <f t="shared" si="8"/>
        <v>-0.21017566568417834</v>
      </c>
      <c r="S58" s="141">
        <f t="shared" si="8"/>
        <v>-0.38468988075244337</v>
      </c>
      <c r="T58" s="141">
        <f t="shared" si="8"/>
        <v>-0.3633983569774708</v>
      </c>
      <c r="V58" s="140">
        <f t="shared" si="2"/>
        <v>41609</v>
      </c>
      <c r="W58" s="142">
        <f t="shared" si="6"/>
        <v>8.8365335013592672E-2</v>
      </c>
      <c r="X58" s="142">
        <f t="shared" si="6"/>
        <v>0.64213394218252939</v>
      </c>
      <c r="Y58" s="142">
        <f t="shared" si="6"/>
        <v>1.2840488786316731</v>
      </c>
      <c r="Z58" s="142">
        <f t="shared" si="6"/>
        <v>0.67114485013624003</v>
      </c>
      <c r="AA58" s="142">
        <f t="shared" si="6"/>
        <v>7.1292500406701098E-3</v>
      </c>
      <c r="AC58" s="149"/>
      <c r="AD58" s="150"/>
      <c r="AE58" s="150"/>
      <c r="AF58" s="150"/>
      <c r="AG58" s="141"/>
      <c r="AH58" s="141"/>
    </row>
    <row r="59" spans="8:34">
      <c r="H59" s="137">
        <v>41259</v>
      </c>
      <c r="I59" s="138">
        <v>2355.8649999999998</v>
      </c>
      <c r="J59" s="138">
        <v>1390.48</v>
      </c>
      <c r="K59" s="138">
        <v>1018.7</v>
      </c>
      <c r="L59" s="138">
        <v>1328.06</v>
      </c>
      <c r="M59" s="138">
        <v>1218.72</v>
      </c>
      <c r="O59" s="140">
        <f t="shared" si="0"/>
        <v>41259</v>
      </c>
      <c r="P59" s="141">
        <f t="shared" si="8"/>
        <v>-0.12583923870928493</v>
      </c>
      <c r="Q59" s="141">
        <f t="shared" si="8"/>
        <v>-0.34186365405489538</v>
      </c>
      <c r="R59" s="141">
        <f t="shared" si="8"/>
        <v>-0.1835262576817418</v>
      </c>
      <c r="S59" s="141">
        <f t="shared" si="8"/>
        <v>-0.36454574250528016</v>
      </c>
      <c r="T59" s="141">
        <f t="shared" si="8"/>
        <v>-0.35013682256194933</v>
      </c>
      <c r="V59" s="140">
        <f t="shared" si="2"/>
        <v>41616</v>
      </c>
      <c r="W59" s="142">
        <f t="shared" si="6"/>
        <v>9.4319575318038362E-2</v>
      </c>
      <c r="X59" s="142">
        <f t="shared" si="6"/>
        <v>0.55189184109592859</v>
      </c>
      <c r="Y59" s="142">
        <f t="shared" si="6"/>
        <v>1.0977410304247859</v>
      </c>
      <c r="Z59" s="142">
        <f t="shared" si="6"/>
        <v>0.58296014532243401</v>
      </c>
      <c r="AA59" s="142">
        <f t="shared" si="6"/>
        <v>-7.5092728160077726E-3</v>
      </c>
      <c r="AC59" s="149"/>
      <c r="AD59" s="150"/>
      <c r="AE59" s="150"/>
      <c r="AF59" s="150"/>
      <c r="AG59" s="141"/>
      <c r="AH59" s="141"/>
    </row>
    <row r="60" spans="8:34">
      <c r="H60" s="137">
        <v>41266</v>
      </c>
      <c r="I60" s="138">
        <v>2372.002</v>
      </c>
      <c r="J60" s="138">
        <v>1398.83</v>
      </c>
      <c r="K60" s="138">
        <v>1041.43</v>
      </c>
      <c r="L60" s="138">
        <v>1338.26</v>
      </c>
      <c r="M60" s="138">
        <v>1204.52</v>
      </c>
      <c r="O60" s="140">
        <f t="shared" si="0"/>
        <v>41266</v>
      </c>
      <c r="P60" s="141">
        <f t="shared" si="8"/>
        <v>-0.11985148805084378</v>
      </c>
      <c r="Q60" s="141">
        <f t="shared" si="8"/>
        <v>-0.33791146596974375</v>
      </c>
      <c r="R60" s="141">
        <f t="shared" si="8"/>
        <v>-0.16530848192548975</v>
      </c>
      <c r="S60" s="141">
        <f t="shared" si="8"/>
        <v>-0.3596652149489602</v>
      </c>
      <c r="T60" s="141">
        <f t="shared" si="8"/>
        <v>-0.35770874812288234</v>
      </c>
      <c r="V60" s="140">
        <f t="shared" si="2"/>
        <v>41623</v>
      </c>
      <c r="W60" s="142">
        <f t="shared" si="6"/>
        <v>7.3949406584069788E-2</v>
      </c>
      <c r="X60" s="142">
        <f t="shared" si="6"/>
        <v>0.55934769140812635</v>
      </c>
      <c r="Y60" s="142">
        <f t="shared" si="6"/>
        <v>1.1871307826749575</v>
      </c>
      <c r="Z60" s="142">
        <f t="shared" si="6"/>
        <v>0.57805609445958228</v>
      </c>
      <c r="AA60" s="142">
        <f t="shared" si="6"/>
        <v>-2.5075402635431954E-2</v>
      </c>
      <c r="AC60" s="149"/>
      <c r="AD60" s="150"/>
      <c r="AE60" s="150"/>
      <c r="AF60" s="150"/>
      <c r="AG60" s="141"/>
      <c r="AH60" s="141"/>
    </row>
    <row r="61" spans="8:34">
      <c r="H61" s="137">
        <v>41273</v>
      </c>
      <c r="I61" s="138">
        <v>2480.049</v>
      </c>
      <c r="J61" s="138">
        <v>1466.8</v>
      </c>
      <c r="K61" s="138">
        <v>1079.1300000000001</v>
      </c>
      <c r="L61" s="138">
        <v>1416.17</v>
      </c>
      <c r="M61" s="138">
        <v>1232.95</v>
      </c>
      <c r="O61" s="140">
        <f t="shared" si="0"/>
        <v>41273</v>
      </c>
      <c r="P61" s="141">
        <f t="shared" si="8"/>
        <v>-7.9759866597501561E-2</v>
      </c>
      <c r="Q61" s="141">
        <f t="shared" si="8"/>
        <v>-0.30574018164067118</v>
      </c>
      <c r="R61" s="141">
        <f t="shared" si="8"/>
        <v>-0.13509246142347897</v>
      </c>
      <c r="S61" s="141">
        <f t="shared" si="8"/>
        <v>-0.32238659711436413</v>
      </c>
      <c r="T61" s="141">
        <f t="shared" si="8"/>
        <v>-0.34254889997518323</v>
      </c>
      <c r="V61" s="140">
        <f t="shared" si="2"/>
        <v>41630</v>
      </c>
      <c r="W61" s="142">
        <f t="shared" si="6"/>
        <v>1.6605650169305264E-2</v>
      </c>
      <c r="X61" s="142">
        <f t="shared" si="6"/>
        <v>0.48231130663585287</v>
      </c>
      <c r="Y61" s="142">
        <f t="shared" si="6"/>
        <v>1.065228635096807</v>
      </c>
      <c r="Z61" s="142">
        <f t="shared" si="6"/>
        <v>0.50053013623978204</v>
      </c>
      <c r="AA61" s="142">
        <f t="shared" si="6"/>
        <v>-6.3135513258500198E-2</v>
      </c>
      <c r="AC61" s="149"/>
      <c r="AD61" s="150"/>
      <c r="AE61" s="150"/>
      <c r="AF61" s="150"/>
      <c r="AG61" s="141"/>
      <c r="AH61" s="141"/>
    </row>
    <row r="62" spans="8:34">
      <c r="H62" s="137">
        <v>41280</v>
      </c>
      <c r="I62" s="138">
        <v>2524.4090000000001</v>
      </c>
      <c r="J62" s="138">
        <v>1474.69</v>
      </c>
      <c r="K62" s="138">
        <v>1065.45</v>
      </c>
      <c r="L62" s="138">
        <v>1428.9</v>
      </c>
      <c r="M62" s="138">
        <v>1240.06</v>
      </c>
      <c r="O62" s="140">
        <f t="shared" si="0"/>
        <v>41280</v>
      </c>
      <c r="P62" s="141">
        <f t="shared" si="8"/>
        <v>-6.3299767495534232E-2</v>
      </c>
      <c r="Q62" s="141">
        <f t="shared" si="8"/>
        <v>-0.30200571888715666</v>
      </c>
      <c r="R62" s="141">
        <f t="shared" si="8"/>
        <v>-0.14605678928733856</v>
      </c>
      <c r="S62" s="141">
        <f t="shared" si="8"/>
        <v>-0.31629550733083944</v>
      </c>
      <c r="T62" s="141">
        <f t="shared" si="8"/>
        <v>-0.33875760485277251</v>
      </c>
      <c r="V62" s="140">
        <f t="shared" si="2"/>
        <v>41637</v>
      </c>
      <c r="W62" s="142">
        <f t="shared" si="6"/>
        <v>2.7914378176145282E-2</v>
      </c>
      <c r="X62" s="142">
        <f t="shared" si="6"/>
        <v>0.49605482427136494</v>
      </c>
      <c r="Y62" s="142">
        <f t="shared" si="6"/>
        <v>1.1428730292627325</v>
      </c>
      <c r="Z62" s="142">
        <f t="shared" si="6"/>
        <v>0.50312021798365114</v>
      </c>
      <c r="AA62" s="142">
        <f t="shared" si="6"/>
        <v>-6.313559459899154E-2</v>
      </c>
      <c r="AC62" s="149"/>
      <c r="AD62" s="150"/>
      <c r="AE62" s="150"/>
      <c r="AF62" s="150"/>
      <c r="AG62" s="141"/>
      <c r="AH62" s="141"/>
    </row>
    <row r="63" spans="8:34">
      <c r="H63" s="137">
        <v>41287</v>
      </c>
      <c r="I63" s="138">
        <v>2483.23</v>
      </c>
      <c r="J63" s="138">
        <v>1537.77</v>
      </c>
      <c r="K63" s="138">
        <v>1171.3399999999999</v>
      </c>
      <c r="L63" s="138">
        <v>1492.54</v>
      </c>
      <c r="M63" s="138">
        <v>1232.95</v>
      </c>
      <c r="O63" s="140">
        <f t="shared" si="0"/>
        <v>41287</v>
      </c>
      <c r="P63" s="141">
        <f t="shared" si="8"/>
        <v>-7.857953352168201E-2</v>
      </c>
      <c r="Q63" s="141">
        <f t="shared" si="8"/>
        <v>-0.2721489494965742</v>
      </c>
      <c r="R63" s="141">
        <f t="shared" si="8"/>
        <v>-6.1187441516571739E-2</v>
      </c>
      <c r="S63" s="141">
        <f t="shared" si="8"/>
        <v>-0.28584484324415371</v>
      </c>
      <c r="T63" s="141">
        <f t="shared" si="8"/>
        <v>-0.34254889997518323</v>
      </c>
      <c r="V63" s="140">
        <f t="shared" si="2"/>
        <v>41644</v>
      </c>
      <c r="W63" s="142">
        <f t="shared" si="6"/>
        <v>2.2247519326849208E-2</v>
      </c>
      <c r="X63" s="142">
        <f t="shared" si="6"/>
        <v>0.53405606331660405</v>
      </c>
      <c r="Y63" s="142">
        <f t="shared" si="6"/>
        <v>1.2038703762063436</v>
      </c>
      <c r="Z63" s="142">
        <f t="shared" si="6"/>
        <v>0.54850652134423239</v>
      </c>
      <c r="AA63" s="142">
        <f t="shared" si="6"/>
        <v>-7.1918740849194807E-2</v>
      </c>
      <c r="AC63" s="149"/>
      <c r="AD63" s="150"/>
      <c r="AE63" s="150"/>
      <c r="AF63" s="150"/>
      <c r="AG63" s="141"/>
      <c r="AH63" s="141"/>
    </row>
    <row r="64" spans="8:34">
      <c r="H64" s="137">
        <v>41294</v>
      </c>
      <c r="I64" s="138">
        <v>2595.4389999999999</v>
      </c>
      <c r="J64" s="138">
        <v>1586.96</v>
      </c>
      <c r="K64" s="138">
        <v>1209.79</v>
      </c>
      <c r="L64" s="138">
        <v>1539.03</v>
      </c>
      <c r="M64" s="138">
        <v>1275.5899999999999</v>
      </c>
      <c r="O64" s="140">
        <f t="shared" si="0"/>
        <v>41294</v>
      </c>
      <c r="P64" s="141">
        <f t="shared" si="8"/>
        <v>-3.6943571841505207E-2</v>
      </c>
      <c r="Q64" s="141">
        <f t="shared" si="8"/>
        <v>-0.2488665384895552</v>
      </c>
      <c r="R64" s="141">
        <f t="shared" si="8"/>
        <v>-3.0370306548340609E-2</v>
      </c>
      <c r="S64" s="141">
        <f t="shared" si="8"/>
        <v>-0.26360016421539778</v>
      </c>
      <c r="T64" s="141">
        <f t="shared" si="8"/>
        <v>-0.3198117939246069</v>
      </c>
      <c r="V64" s="140">
        <f t="shared" si="2"/>
        <v>41651</v>
      </c>
      <c r="W64" s="142">
        <f t="shared" si="6"/>
        <v>-1.6097377688846115E-2</v>
      </c>
      <c r="X64" s="142">
        <f t="shared" si="6"/>
        <v>0.4883325096234834</v>
      </c>
      <c r="Y64" s="142">
        <f t="shared" si="6"/>
        <v>1.2351996341435427</v>
      </c>
      <c r="Z64" s="142">
        <f t="shared" si="6"/>
        <v>0.48663099000908261</v>
      </c>
      <c r="AA64" s="142">
        <f t="shared" si="6"/>
        <v>-0.12168960468521239</v>
      </c>
      <c r="AC64" s="149"/>
      <c r="AD64" s="150"/>
      <c r="AE64" s="150"/>
      <c r="AF64" s="150"/>
      <c r="AG64" s="141"/>
      <c r="AH64" s="141"/>
    </row>
    <row r="65" spans="8:34">
      <c r="H65" s="137">
        <v>41301</v>
      </c>
      <c r="I65" s="138">
        <v>2571.674</v>
      </c>
      <c r="J65" s="138">
        <v>1543.41</v>
      </c>
      <c r="K65" s="138">
        <v>1174.5999999999999</v>
      </c>
      <c r="L65" s="138">
        <v>1500.84</v>
      </c>
      <c r="M65" s="138">
        <v>1229.3900000000001</v>
      </c>
      <c r="O65" s="140">
        <f t="shared" si="0"/>
        <v>41301</v>
      </c>
      <c r="P65" s="141">
        <f t="shared" si="8"/>
        <v>-4.576174711558656E-2</v>
      </c>
      <c r="Q65" s="141">
        <f t="shared" si="8"/>
        <v>-0.26947944760432796</v>
      </c>
      <c r="R65" s="141">
        <f t="shared" si="8"/>
        <v>-5.8574597303400533E-2</v>
      </c>
      <c r="S65" s="141">
        <f t="shared" si="8"/>
        <v>-0.28187343356597194</v>
      </c>
      <c r="T65" s="141">
        <f t="shared" si="8"/>
        <v>-0.34444721370736087</v>
      </c>
      <c r="V65" s="140">
        <f t="shared" si="2"/>
        <v>41658</v>
      </c>
      <c r="W65" s="142">
        <f t="shared" si="6"/>
        <v>-2.7861721325667554E-2</v>
      </c>
      <c r="X65" s="142">
        <f t="shared" si="6"/>
        <v>0.50179104685400855</v>
      </c>
      <c r="Y65" s="142">
        <f t="shared" si="6"/>
        <v>1.2871144751196901</v>
      </c>
      <c r="Z65" s="142">
        <f t="shared" si="6"/>
        <v>0.4944239055404176</v>
      </c>
      <c r="AA65" s="142">
        <f t="shared" si="6"/>
        <v>-0.1246172929884497</v>
      </c>
      <c r="AC65" s="149"/>
      <c r="AD65" s="150"/>
      <c r="AE65" s="150"/>
      <c r="AF65" s="150"/>
      <c r="AG65" s="141"/>
      <c r="AH65" s="141"/>
    </row>
    <row r="66" spans="8:34">
      <c r="H66" s="137">
        <v>41308</v>
      </c>
      <c r="I66" s="138">
        <v>2743.3240000000001</v>
      </c>
      <c r="J66" s="138">
        <v>1595.74</v>
      </c>
      <c r="K66" s="138">
        <v>1182.56</v>
      </c>
      <c r="L66" s="138">
        <v>1553.42</v>
      </c>
      <c r="M66" s="138">
        <v>1293.3499999999999</v>
      </c>
      <c r="O66" s="140">
        <f t="shared" si="0"/>
        <v>41308</v>
      </c>
      <c r="P66" s="141">
        <f t="shared" si="8"/>
        <v>1.7930227881092442E-2</v>
      </c>
      <c r="Q66" s="141">
        <f t="shared" si="8"/>
        <v>-0.24471082455091675</v>
      </c>
      <c r="R66" s="141">
        <f t="shared" si="8"/>
        <v>-5.2194769101914895E-2</v>
      </c>
      <c r="S66" s="141">
        <f t="shared" si="8"/>
        <v>-0.25671479249623674</v>
      </c>
      <c r="T66" s="141">
        <f t="shared" si="8"/>
        <v>-0.31034155463149626</v>
      </c>
      <c r="V66" s="140">
        <f t="shared" si="2"/>
        <v>41665</v>
      </c>
      <c r="W66" s="142">
        <f t="shared" si="6"/>
        <v>2.1214463319594312E-3</v>
      </c>
      <c r="X66" s="142">
        <f t="shared" si="6"/>
        <v>0.61273021530151284</v>
      </c>
      <c r="Y66" s="142">
        <f t="shared" si="6"/>
        <v>1.4893219098348927</v>
      </c>
      <c r="Z66" s="142">
        <f t="shared" si="6"/>
        <v>0.61724781108083548</v>
      </c>
      <c r="AA66" s="142">
        <f t="shared" si="6"/>
        <v>-0.11290645843500913</v>
      </c>
      <c r="AC66" s="149"/>
      <c r="AD66" s="150"/>
      <c r="AE66" s="150"/>
      <c r="AF66" s="150"/>
      <c r="AG66" s="141"/>
      <c r="AH66" s="141"/>
    </row>
    <row r="67" spans="8:34">
      <c r="H67" s="137">
        <v>41315</v>
      </c>
      <c r="I67" s="138">
        <v>2771.7249999999999</v>
      </c>
      <c r="J67" s="138">
        <v>1634.8425999999999</v>
      </c>
      <c r="K67" s="138">
        <v>1281.3498999999999</v>
      </c>
      <c r="L67" s="138">
        <v>1570.749</v>
      </c>
      <c r="M67" s="138">
        <v>1328.8815</v>
      </c>
      <c r="O67" s="140">
        <f t="shared" si="0"/>
        <v>41315</v>
      </c>
      <c r="P67" s="141">
        <f t="shared" si="8"/>
        <v>2.8468624513080076E-2</v>
      </c>
      <c r="Q67" s="141">
        <f t="shared" si="8"/>
        <v>-0.22620294074032399</v>
      </c>
      <c r="R67" s="141">
        <f t="shared" si="8"/>
        <v>2.6983948240037137E-2</v>
      </c>
      <c r="S67" s="141">
        <f t="shared" si="8"/>
        <v>-0.24842315896452438</v>
      </c>
      <c r="T67" s="141">
        <f t="shared" si="8"/>
        <v>-0.29139494385203901</v>
      </c>
      <c r="V67" s="140">
        <f t="shared" si="2"/>
        <v>41672</v>
      </c>
      <c r="W67" s="142">
        <f t="shared" si="6"/>
        <v>-1.7168810722719807E-2</v>
      </c>
      <c r="X67" s="142">
        <f t="shared" si="6"/>
        <v>0.63472013587732068</v>
      </c>
      <c r="Y67" s="142">
        <f t="shared" si="6"/>
        <v>1.6155317522468136</v>
      </c>
      <c r="Z67" s="142">
        <f t="shared" si="6"/>
        <v>0.62473467756584911</v>
      </c>
      <c r="AA67" s="142">
        <f t="shared" si="6"/>
        <v>-0.12168960468521239</v>
      </c>
      <c r="AC67" s="149"/>
      <c r="AD67" s="150"/>
      <c r="AE67" s="150"/>
      <c r="AF67" s="150"/>
      <c r="AG67" s="141"/>
      <c r="AH67" s="141"/>
    </row>
    <row r="68" spans="8:34">
      <c r="H68" s="137">
        <v>41329</v>
      </c>
      <c r="I68" s="138">
        <v>2596.6039999999998</v>
      </c>
      <c r="J68" s="138">
        <v>1616.8911000000001</v>
      </c>
      <c r="K68" s="138">
        <v>1270.9290000000001</v>
      </c>
      <c r="L68" s="138">
        <v>1570.348</v>
      </c>
      <c r="M68" s="138">
        <v>1257.8224</v>
      </c>
      <c r="O68" s="140">
        <f t="shared" ref="O68:O131" si="9">H68</f>
        <v>41329</v>
      </c>
      <c r="P68" s="141">
        <f t="shared" si="8"/>
        <v>-3.6511290158597332E-2</v>
      </c>
      <c r="Q68" s="141">
        <f t="shared" si="8"/>
        <v>-0.23469967180746154</v>
      </c>
      <c r="R68" s="141">
        <f t="shared" si="8"/>
        <v>1.8631743251989352E-2</v>
      </c>
      <c r="S68" s="141">
        <f t="shared" si="8"/>
        <v>-0.24861503068512081</v>
      </c>
      <c r="T68" s="141">
        <f t="shared" si="8"/>
        <v>-0.32928608579759522</v>
      </c>
      <c r="V68" s="140">
        <f t="shared" si="2"/>
        <v>41679</v>
      </c>
      <c r="W68" s="142">
        <f t="shared" si="6"/>
        <v>-1.2691639698624191E-2</v>
      </c>
      <c r="X68" s="142">
        <f t="shared" si="6"/>
        <v>0.6832607772572552</v>
      </c>
      <c r="Y68" s="142">
        <f t="shared" si="6"/>
        <v>1.7079225424710125</v>
      </c>
      <c r="Z68" s="142">
        <f t="shared" si="6"/>
        <v>0.67425046321525883</v>
      </c>
      <c r="AA68" s="142">
        <f t="shared" si="6"/>
        <v>-0.11290653977550036</v>
      </c>
      <c r="AC68" s="149"/>
      <c r="AD68" s="150"/>
      <c r="AE68" s="150"/>
      <c r="AF68" s="150"/>
      <c r="AG68" s="141"/>
      <c r="AH68" s="141"/>
    </row>
    <row r="69" spans="8:34">
      <c r="H69" s="137">
        <v>41336</v>
      </c>
      <c r="I69" s="138">
        <v>2668.8359999999998</v>
      </c>
      <c r="J69" s="138">
        <v>1663.2194</v>
      </c>
      <c r="K69" s="138">
        <v>1317.6677999999999</v>
      </c>
      <c r="L69" s="138">
        <v>1625.1085</v>
      </c>
      <c r="M69" s="138">
        <v>1254.2692</v>
      </c>
      <c r="O69" s="140">
        <f t="shared" si="9"/>
        <v>41336</v>
      </c>
      <c r="P69" s="141">
        <f t="shared" ref="P69:T100" si="10">I69/I$4-1</f>
        <v>-9.7090837038340538E-3</v>
      </c>
      <c r="Q69" s="141">
        <f t="shared" si="10"/>
        <v>-0.21277174902119456</v>
      </c>
      <c r="R69" s="141">
        <f t="shared" si="10"/>
        <v>5.6092235003696977E-2</v>
      </c>
      <c r="S69" s="141">
        <f t="shared" si="10"/>
        <v>-0.22241305722944893</v>
      </c>
      <c r="T69" s="141">
        <f t="shared" si="10"/>
        <v>-0.33118077353725062</v>
      </c>
      <c r="V69" s="140">
        <f t="shared" ref="V69:V106" si="11">H119</f>
        <v>41686</v>
      </c>
      <c r="W69" s="142">
        <f t="shared" ref="W69:AA106" si="12">I119/I$54-1</f>
        <v>2.4387707927622682E-2</v>
      </c>
      <c r="X69" s="142">
        <f t="shared" si="12"/>
        <v>0.70824320091327375</v>
      </c>
      <c r="Y69" s="142">
        <f t="shared" si="12"/>
        <v>1.6270221415178598</v>
      </c>
      <c r="Z69" s="142">
        <f t="shared" si="12"/>
        <v>0.72230881017257031</v>
      </c>
      <c r="AA69" s="142">
        <f t="shared" si="12"/>
        <v>-8.7753294289897532E-2</v>
      </c>
      <c r="AC69" s="149"/>
      <c r="AD69" s="150"/>
      <c r="AE69" s="150"/>
      <c r="AF69" s="150"/>
      <c r="AG69" s="141"/>
      <c r="AH69" s="141"/>
    </row>
    <row r="70" spans="8:34">
      <c r="H70" s="137">
        <v>41343</v>
      </c>
      <c r="I70" s="138">
        <v>2606.9270000000001</v>
      </c>
      <c r="J70" s="138">
        <v>1688.0717999999999</v>
      </c>
      <c r="K70" s="138">
        <v>1324.0997</v>
      </c>
      <c r="L70" s="138">
        <v>1664.7403999999999</v>
      </c>
      <c r="M70" s="138">
        <v>1236.5033000000001</v>
      </c>
      <c r="O70" s="140">
        <f t="shared" si="9"/>
        <v>41343</v>
      </c>
      <c r="P70" s="141">
        <f t="shared" si="10"/>
        <v>-3.2680866285071386E-2</v>
      </c>
      <c r="Q70" s="141">
        <f t="shared" si="10"/>
        <v>-0.20100871199515602</v>
      </c>
      <c r="R70" s="141">
        <f t="shared" si="10"/>
        <v>6.1247312517407337E-2</v>
      </c>
      <c r="S70" s="141">
        <f t="shared" si="10"/>
        <v>-0.20344986310598701</v>
      </c>
      <c r="T70" s="141">
        <f t="shared" si="10"/>
        <v>-0.34065415891210837</v>
      </c>
      <c r="V70" s="140">
        <f t="shared" si="11"/>
        <v>41693</v>
      </c>
      <c r="W70" s="142">
        <f t="shared" si="12"/>
        <v>1.042873386156784E-2</v>
      </c>
      <c r="X70" s="142">
        <f t="shared" si="12"/>
        <v>0.72955825948948561</v>
      </c>
      <c r="Y70" s="142">
        <f t="shared" si="12"/>
        <v>1.6629808606396255</v>
      </c>
      <c r="Z70" s="142">
        <f t="shared" si="12"/>
        <v>0.73908882833787448</v>
      </c>
      <c r="AA70" s="142">
        <f t="shared" si="12"/>
        <v>-5.8974052383276354E-2</v>
      </c>
      <c r="AC70" s="149"/>
      <c r="AD70" s="150"/>
      <c r="AE70" s="150"/>
      <c r="AF70" s="150"/>
      <c r="AG70" s="141"/>
      <c r="AH70" s="141"/>
    </row>
    <row r="71" spans="8:34">
      <c r="H71" s="137">
        <v>41350</v>
      </c>
      <c r="I71" s="138">
        <v>2539.873</v>
      </c>
      <c r="J71" s="138">
        <v>1660.4752000000001</v>
      </c>
      <c r="K71" s="138">
        <v>1267.3512000000001</v>
      </c>
      <c r="L71" s="138">
        <v>1648.6338000000001</v>
      </c>
      <c r="M71" s="138">
        <v>1211.6312</v>
      </c>
      <c r="O71" s="140">
        <f t="shared" si="9"/>
        <v>41350</v>
      </c>
      <c r="P71" s="141">
        <f t="shared" si="10"/>
        <v>-5.756173835863565E-2</v>
      </c>
      <c r="Q71" s="141">
        <f t="shared" si="10"/>
        <v>-0.2140706226191913</v>
      </c>
      <c r="R71" s="141">
        <f t="shared" si="10"/>
        <v>1.5764186802331714E-2</v>
      </c>
      <c r="S71" s="141">
        <f t="shared" si="10"/>
        <v>-0.21115659890389094</v>
      </c>
      <c r="T71" s="141">
        <f t="shared" si="10"/>
        <v>-0.35391681311943812</v>
      </c>
      <c r="V71" s="140">
        <f t="shared" si="11"/>
        <v>41700</v>
      </c>
      <c r="W71" s="142">
        <f t="shared" si="12"/>
        <v>-2.7646185234305176E-2</v>
      </c>
      <c r="X71" s="142">
        <f t="shared" si="12"/>
        <v>0.64961401652524398</v>
      </c>
      <c r="Y71" s="142">
        <f t="shared" si="12"/>
        <v>1.3773874288900094</v>
      </c>
      <c r="Z71" s="142">
        <f t="shared" si="12"/>
        <v>0.68727229791098998</v>
      </c>
      <c r="AA71" s="142">
        <f t="shared" si="12"/>
        <v>-8.3715714982918521E-2</v>
      </c>
      <c r="AC71" s="149"/>
      <c r="AD71" s="150"/>
      <c r="AE71" s="150"/>
      <c r="AF71" s="150"/>
      <c r="AG71" s="141"/>
      <c r="AH71" s="141"/>
    </row>
    <row r="72" spans="8:34">
      <c r="H72" s="137">
        <v>41357</v>
      </c>
      <c r="I72" s="138">
        <v>2618.308</v>
      </c>
      <c r="J72" s="138">
        <v>1712.6294</v>
      </c>
      <c r="K72" s="138">
        <v>1324.6513</v>
      </c>
      <c r="L72" s="138">
        <v>1699.6998000000001</v>
      </c>
      <c r="M72" s="138">
        <v>1236.5034000000001</v>
      </c>
      <c r="O72" s="140">
        <f t="shared" si="9"/>
        <v>41357</v>
      </c>
      <c r="P72" s="141">
        <f t="shared" si="10"/>
        <v>-2.8457863853162291E-2</v>
      </c>
      <c r="Q72" s="141">
        <f t="shared" si="10"/>
        <v>-0.18938520850774043</v>
      </c>
      <c r="R72" s="141">
        <f t="shared" si="10"/>
        <v>6.168941217016366E-2</v>
      </c>
      <c r="S72" s="141">
        <f t="shared" si="10"/>
        <v>-0.1867223812381037</v>
      </c>
      <c r="T72" s="141">
        <f t="shared" si="10"/>
        <v>-0.34065410558868892</v>
      </c>
      <c r="V72" s="140">
        <f t="shared" si="11"/>
        <v>41707</v>
      </c>
      <c r="W72" s="142">
        <f t="shared" si="12"/>
        <v>-3.2382178065833434E-2</v>
      </c>
      <c r="X72" s="142">
        <f t="shared" si="12"/>
        <v>0.69689660933182074</v>
      </c>
      <c r="Y72" s="142">
        <f t="shared" si="12"/>
        <v>1.4267221683301679</v>
      </c>
      <c r="Z72" s="142">
        <f t="shared" si="12"/>
        <v>0.73298223433242504</v>
      </c>
      <c r="AA72" s="142">
        <f t="shared" si="12"/>
        <v>-3.3823165771921349E-2</v>
      </c>
      <c r="AC72" s="149"/>
      <c r="AD72" s="150"/>
      <c r="AE72" s="150"/>
      <c r="AF72" s="150"/>
      <c r="AG72" s="141"/>
      <c r="AH72" s="141"/>
    </row>
    <row r="73" spans="8:34">
      <c r="H73" s="137">
        <v>41364</v>
      </c>
      <c r="I73" s="138">
        <v>2495.0830000000001</v>
      </c>
      <c r="J73" s="138">
        <v>1685.3153</v>
      </c>
      <c r="K73" s="138">
        <v>1393.1356000000001</v>
      </c>
      <c r="L73" s="138">
        <v>1635.3664000000001</v>
      </c>
      <c r="M73" s="138">
        <v>1254.2692999999999</v>
      </c>
      <c r="O73" s="140">
        <f t="shared" si="9"/>
        <v>41364</v>
      </c>
      <c r="P73" s="141">
        <f t="shared" si="10"/>
        <v>-7.418139207317842E-2</v>
      </c>
      <c r="Q73" s="141">
        <f t="shared" si="10"/>
        <v>-0.20231340737919434</v>
      </c>
      <c r="R73" s="141">
        <f t="shared" si="10"/>
        <v>0.11657861675546477</v>
      </c>
      <c r="S73" s="141">
        <f t="shared" si="10"/>
        <v>-0.21750482550200056</v>
      </c>
      <c r="T73" s="141">
        <f t="shared" si="10"/>
        <v>-0.33118072021383127</v>
      </c>
      <c r="V73" s="140">
        <f t="shared" si="11"/>
        <v>41714</v>
      </c>
      <c r="W73" s="142">
        <f t="shared" si="12"/>
        <v>-5.2696119993359991E-2</v>
      </c>
      <c r="X73" s="142">
        <f t="shared" si="12"/>
        <v>0.60243152186775628</v>
      </c>
      <c r="Y73" s="142">
        <f t="shared" si="12"/>
        <v>1.3108884277744157</v>
      </c>
      <c r="Z73" s="142">
        <f t="shared" si="12"/>
        <v>0.6315816167120798</v>
      </c>
      <c r="AA73" s="142">
        <f t="shared" si="12"/>
        <v>-8.4021555230193612E-2</v>
      </c>
      <c r="AC73" s="149"/>
      <c r="AD73" s="150"/>
      <c r="AE73" s="150"/>
      <c r="AF73" s="150"/>
      <c r="AG73" s="141"/>
      <c r="AH73" s="141"/>
    </row>
    <row r="74" spans="8:34">
      <c r="H74" s="137">
        <v>41371</v>
      </c>
      <c r="I74" s="138">
        <v>2483.547</v>
      </c>
      <c r="J74" s="138">
        <v>1657.2691</v>
      </c>
      <c r="K74" s="138">
        <v>1355.0296000000001</v>
      </c>
      <c r="L74" s="138">
        <v>1590.4827</v>
      </c>
      <c r="M74" s="138">
        <v>1300.4606000000001</v>
      </c>
      <c r="O74" s="140">
        <f t="shared" si="9"/>
        <v>41371</v>
      </c>
      <c r="P74" s="141">
        <f t="shared" si="10"/>
        <v>-7.846190837706235E-2</v>
      </c>
      <c r="Q74" s="141">
        <f t="shared" si="10"/>
        <v>-0.21558812084910806</v>
      </c>
      <c r="R74" s="141">
        <f t="shared" si="10"/>
        <v>8.6037192955740194E-2</v>
      </c>
      <c r="S74" s="141">
        <f t="shared" si="10"/>
        <v>-0.23898091713725478</v>
      </c>
      <c r="T74" s="141">
        <f t="shared" si="10"/>
        <v>-0.30654993956856869</v>
      </c>
      <c r="V74" s="140">
        <f t="shared" si="11"/>
        <v>41721</v>
      </c>
      <c r="W74" s="142">
        <f t="shared" si="12"/>
        <v>-3.6648275443522449E-2</v>
      </c>
      <c r="X74" s="142">
        <f t="shared" si="12"/>
        <v>0.64622453170354821</v>
      </c>
      <c r="Y74" s="142">
        <f t="shared" si="12"/>
        <v>1.3652596642322883</v>
      </c>
      <c r="Z74" s="142">
        <f t="shared" si="12"/>
        <v>0.68154332425068143</v>
      </c>
      <c r="AA74" s="142">
        <f t="shared" si="12"/>
        <v>-7.268635106556065E-2</v>
      </c>
      <c r="AC74" s="149"/>
      <c r="AD74" s="150"/>
      <c r="AE74" s="150"/>
      <c r="AF74" s="150"/>
      <c r="AG74" s="141"/>
      <c r="AH74" s="141"/>
    </row>
    <row r="75" spans="8:34">
      <c r="H75" s="137">
        <v>41378</v>
      </c>
      <c r="I75" s="138">
        <v>2462.1120000000001</v>
      </c>
      <c r="J75" s="138">
        <v>1657.8757000000001</v>
      </c>
      <c r="K75" s="138">
        <v>1362.8359</v>
      </c>
      <c r="L75" s="138">
        <v>1608.8678</v>
      </c>
      <c r="M75" s="138">
        <v>1240.0567000000001</v>
      </c>
      <c r="O75" s="140">
        <f t="shared" si="9"/>
        <v>41378</v>
      </c>
      <c r="P75" s="141">
        <f t="shared" si="10"/>
        <v>-8.6415520285328173E-2</v>
      </c>
      <c r="Q75" s="141">
        <f t="shared" si="10"/>
        <v>-0.21530100740091007</v>
      </c>
      <c r="R75" s="141">
        <f t="shared" si="10"/>
        <v>9.2293832765948158E-2</v>
      </c>
      <c r="S75" s="141">
        <f t="shared" si="10"/>
        <v>-0.23018395761022581</v>
      </c>
      <c r="T75" s="141">
        <f t="shared" si="10"/>
        <v>-0.33875936452561406</v>
      </c>
      <c r="V75" s="140">
        <f t="shared" si="11"/>
        <v>41728</v>
      </c>
      <c r="W75" s="142">
        <f t="shared" si="12"/>
        <v>-3.9697464081780431E-2</v>
      </c>
      <c r="X75" s="142">
        <f t="shared" si="12"/>
        <v>0.5593401039962691</v>
      </c>
      <c r="Y75" s="142">
        <f t="shared" si="12"/>
        <v>1.1999787665927975</v>
      </c>
      <c r="Z75" s="142">
        <f t="shared" si="12"/>
        <v>0.59102241598546779</v>
      </c>
      <c r="AA75" s="142">
        <f t="shared" si="12"/>
        <v>-8.4944688465918405E-2</v>
      </c>
      <c r="AC75" s="149"/>
      <c r="AD75" s="150"/>
      <c r="AE75" s="150"/>
      <c r="AF75" s="150"/>
      <c r="AG75" s="141"/>
      <c r="AH75" s="141"/>
    </row>
    <row r="76" spans="8:34">
      <c r="H76" s="137">
        <v>41385</v>
      </c>
      <c r="I76" s="138">
        <v>2533.8270000000002</v>
      </c>
      <c r="J76" s="138">
        <v>1707.3163999999999</v>
      </c>
      <c r="K76" s="138">
        <v>1442.5621000000001</v>
      </c>
      <c r="L76" s="138">
        <v>1653.2248</v>
      </c>
      <c r="M76" s="138">
        <v>1254.2693999999999</v>
      </c>
      <c r="O76" s="140">
        <f t="shared" si="9"/>
        <v>41385</v>
      </c>
      <c r="P76" s="141">
        <f t="shared" si="10"/>
        <v>-5.9805150422893805E-2</v>
      </c>
      <c r="Q76" s="141">
        <f t="shared" si="10"/>
        <v>-0.19189993608814893</v>
      </c>
      <c r="R76" s="141">
        <f t="shared" si="10"/>
        <v>0.15619326230831976</v>
      </c>
      <c r="S76" s="141">
        <f t="shared" si="10"/>
        <v>-0.20895988302045332</v>
      </c>
      <c r="T76" s="141">
        <f t="shared" si="10"/>
        <v>-0.33118066689041181</v>
      </c>
      <c r="V76" s="140">
        <f t="shared" si="11"/>
        <v>41735</v>
      </c>
      <c r="W76" s="142">
        <f t="shared" si="12"/>
        <v>-2.4745149768577557E-2</v>
      </c>
      <c r="X76" s="142">
        <f t="shared" si="12"/>
        <v>0.59456393264605767</v>
      </c>
      <c r="Y76" s="142">
        <f t="shared" si="12"/>
        <v>1.2357227260336314</v>
      </c>
      <c r="Z76" s="142">
        <f t="shared" si="12"/>
        <v>0.63625322434150777</v>
      </c>
      <c r="AA76" s="142">
        <f t="shared" si="12"/>
        <v>-8.8066861883845826E-2</v>
      </c>
      <c r="AC76" s="149"/>
      <c r="AD76" s="150"/>
      <c r="AE76" s="150"/>
      <c r="AF76" s="150"/>
      <c r="AG76" s="141"/>
      <c r="AH76" s="141"/>
    </row>
    <row r="77" spans="8:34">
      <c r="H77" s="137">
        <v>41392</v>
      </c>
      <c r="I77" s="138">
        <v>2447.306</v>
      </c>
      <c r="J77" s="138">
        <v>1714.5174999999999</v>
      </c>
      <c r="K77" s="138">
        <v>1535.3613</v>
      </c>
      <c r="L77" s="138">
        <v>1633.0542</v>
      </c>
      <c r="M77" s="138">
        <v>1268.4820999999999</v>
      </c>
      <c r="O77" s="140">
        <f t="shared" si="9"/>
        <v>41392</v>
      </c>
      <c r="P77" s="141">
        <f t="shared" si="10"/>
        <v>-9.1909393759262437E-2</v>
      </c>
      <c r="Q77" s="141">
        <f t="shared" si="10"/>
        <v>-0.18849154068455787</v>
      </c>
      <c r="R77" s="141">
        <f t="shared" si="10"/>
        <v>0.23057051773988979</v>
      </c>
      <c r="S77" s="141">
        <f t="shared" si="10"/>
        <v>-0.2186111741113852</v>
      </c>
      <c r="T77" s="141">
        <f t="shared" si="10"/>
        <v>-0.32360196925520945</v>
      </c>
      <c r="V77" s="140">
        <f t="shared" si="11"/>
        <v>41742</v>
      </c>
      <c r="W77" s="142">
        <f t="shared" si="12"/>
        <v>1.3272203787366266E-2</v>
      </c>
      <c r="X77" s="142">
        <f t="shared" si="12"/>
        <v>0.64423997104253838</v>
      </c>
      <c r="Y77" s="142">
        <f t="shared" si="12"/>
        <v>1.2762013807685411</v>
      </c>
      <c r="Z77" s="142">
        <f t="shared" si="12"/>
        <v>0.69455302452316081</v>
      </c>
      <c r="AA77" s="142">
        <f t="shared" si="12"/>
        <v>-6.4118187733853915E-2</v>
      </c>
      <c r="AC77" s="149"/>
      <c r="AD77" s="150"/>
      <c r="AE77" s="150"/>
      <c r="AF77" s="150"/>
      <c r="AG77" s="141"/>
      <c r="AH77" s="141"/>
    </row>
    <row r="78" spans="8:34">
      <c r="H78" s="137">
        <v>41399</v>
      </c>
      <c r="I78" s="138">
        <v>2492.9119999999998</v>
      </c>
      <c r="J78" s="138">
        <v>1784.6947</v>
      </c>
      <c r="K78" s="138">
        <v>1631.3286000000001</v>
      </c>
      <c r="L78" s="138">
        <v>1699.6795999999999</v>
      </c>
      <c r="M78" s="138">
        <v>1293.3543</v>
      </c>
      <c r="O78" s="140">
        <f t="shared" si="9"/>
        <v>41399</v>
      </c>
      <c r="P78" s="141">
        <f t="shared" si="10"/>
        <v>-7.4986957338065152E-2</v>
      </c>
      <c r="Q78" s="141">
        <f t="shared" si="10"/>
        <v>-0.155275553416378</v>
      </c>
      <c r="R78" s="141">
        <f t="shared" si="10"/>
        <v>0.3074869608253703</v>
      </c>
      <c r="S78" s="141">
        <f t="shared" si="10"/>
        <v>-0.1867320465965977</v>
      </c>
      <c r="T78" s="141">
        <f t="shared" si="10"/>
        <v>-0.31033926172446025</v>
      </c>
      <c r="V78" s="140">
        <f t="shared" si="11"/>
        <v>41749</v>
      </c>
      <c r="W78" s="142">
        <f t="shared" si="12"/>
        <v>-7.3384907297169288E-3</v>
      </c>
      <c r="X78" s="142">
        <f t="shared" si="12"/>
        <v>0.66061047341273427</v>
      </c>
      <c r="Y78" s="142">
        <f t="shared" si="12"/>
        <v>1.3048087323413338</v>
      </c>
      <c r="Z78" s="142">
        <f t="shared" si="12"/>
        <v>0.71409089918256141</v>
      </c>
      <c r="AA78" s="142">
        <f t="shared" si="12"/>
        <v>-6.881877338539133E-2</v>
      </c>
      <c r="AC78" s="149"/>
      <c r="AD78" s="150"/>
      <c r="AE78" s="150"/>
      <c r="AF78" s="150"/>
      <c r="AG78" s="141"/>
      <c r="AH78" s="141"/>
    </row>
    <row r="79" spans="8:34">
      <c r="H79" s="137">
        <v>41406</v>
      </c>
      <c r="I79" s="138">
        <v>2540.8359999999998</v>
      </c>
      <c r="J79" s="138">
        <v>1861.472</v>
      </c>
      <c r="K79" s="138">
        <v>1765.5245</v>
      </c>
      <c r="L79" s="138">
        <v>1769.0399</v>
      </c>
      <c r="M79" s="138">
        <v>1300.4606000000001</v>
      </c>
      <c r="O79" s="140">
        <f t="shared" si="9"/>
        <v>41406</v>
      </c>
      <c r="P79" s="141">
        <f t="shared" si="10"/>
        <v>-5.720441023791456E-2</v>
      </c>
      <c r="Q79" s="141">
        <f t="shared" si="10"/>
        <v>-0.11893563362355031</v>
      </c>
      <c r="R79" s="141">
        <f t="shared" si="10"/>
        <v>0.41504308988865368</v>
      </c>
      <c r="S79" s="141">
        <f t="shared" si="10"/>
        <v>-0.15354431566869453</v>
      </c>
      <c r="T79" s="141">
        <f t="shared" si="10"/>
        <v>-0.30654993956856869</v>
      </c>
      <c r="V79" s="140">
        <f t="shared" si="11"/>
        <v>41756</v>
      </c>
      <c r="W79" s="142">
        <f t="shared" si="12"/>
        <v>-3.261958013747901E-2</v>
      </c>
      <c r="X79" s="142">
        <f t="shared" si="12"/>
        <v>0.54432921014346491</v>
      </c>
      <c r="Y79" s="142">
        <f t="shared" si="12"/>
        <v>1.1558138393675952</v>
      </c>
      <c r="Z79" s="142">
        <f t="shared" si="12"/>
        <v>0.57774001816530429</v>
      </c>
      <c r="AA79" s="142">
        <f t="shared" si="12"/>
        <v>-8.6495932975435341E-2</v>
      </c>
      <c r="AC79" s="149"/>
      <c r="AD79" s="150"/>
      <c r="AE79" s="150"/>
      <c r="AF79" s="150"/>
      <c r="AG79" s="141"/>
      <c r="AH79" s="141"/>
    </row>
    <row r="80" spans="8:34">
      <c r="H80" s="137">
        <v>41413</v>
      </c>
      <c r="I80" s="138">
        <v>2592.0479999999998</v>
      </c>
      <c r="J80" s="138">
        <v>1951.7788</v>
      </c>
      <c r="K80" s="138">
        <v>1919.6849</v>
      </c>
      <c r="L80" s="138">
        <v>1848.24</v>
      </c>
      <c r="M80" s="138">
        <v>1318.2265</v>
      </c>
      <c r="O80" s="140">
        <f t="shared" si="9"/>
        <v>41413</v>
      </c>
      <c r="P80" s="141">
        <f t="shared" si="10"/>
        <v>-3.8201826937419803E-2</v>
      </c>
      <c r="Q80" s="141">
        <f t="shared" si="10"/>
        <v>-7.6191985842931076E-2</v>
      </c>
      <c r="R80" s="141">
        <f t="shared" si="10"/>
        <v>0.53860048529974591</v>
      </c>
      <c r="S80" s="141">
        <f t="shared" si="10"/>
        <v>-0.11564840679484278</v>
      </c>
      <c r="T80" s="141">
        <f t="shared" si="10"/>
        <v>-0.29707655419371104</v>
      </c>
      <c r="V80" s="140">
        <f t="shared" si="11"/>
        <v>41763</v>
      </c>
      <c r="W80" s="142">
        <f t="shared" si="12"/>
        <v>-3.6710303428407198E-2</v>
      </c>
      <c r="X80" s="142">
        <f t="shared" si="12"/>
        <v>0.54682630395589582</v>
      </c>
      <c r="Y80" s="142">
        <f t="shared" si="12"/>
        <v>1.2343938655231228</v>
      </c>
      <c r="Z80" s="142">
        <f t="shared" si="12"/>
        <v>0.55689235240690271</v>
      </c>
      <c r="AA80" s="142">
        <f t="shared" si="12"/>
        <v>-5.7462827395477478E-2</v>
      </c>
      <c r="AC80" s="149"/>
      <c r="AD80" s="150"/>
      <c r="AE80" s="150"/>
      <c r="AF80" s="150"/>
      <c r="AG80" s="141"/>
      <c r="AH80" s="141"/>
    </row>
    <row r="81" spans="8:34">
      <c r="H81" s="137">
        <v>41420</v>
      </c>
      <c r="I81" s="138">
        <v>2597.2280000000001</v>
      </c>
      <c r="J81" s="138">
        <v>2006.5083999999999</v>
      </c>
      <c r="K81" s="138">
        <v>1957.2752</v>
      </c>
      <c r="L81" s="138">
        <v>1917.2217000000001</v>
      </c>
      <c r="M81" s="138">
        <v>1307.5669</v>
      </c>
      <c r="O81" s="140">
        <f t="shared" si="9"/>
        <v>41420</v>
      </c>
      <c r="P81" s="141">
        <f t="shared" si="10"/>
        <v>-3.6279750441743586E-2</v>
      </c>
      <c r="Q81" s="141">
        <f t="shared" si="10"/>
        <v>-5.028759386387549E-2</v>
      </c>
      <c r="R81" s="141">
        <f t="shared" si="10"/>
        <v>0.56872858279249749</v>
      </c>
      <c r="S81" s="141">
        <f t="shared" si="10"/>
        <v>-8.2641829566236003E-2</v>
      </c>
      <c r="T81" s="141">
        <f t="shared" si="10"/>
        <v>-0.30276061741267735</v>
      </c>
      <c r="V81" s="140">
        <f t="shared" si="11"/>
        <v>41770</v>
      </c>
      <c r="W81" s="142">
        <f t="shared" si="12"/>
        <v>-4.7753962204876155E-2</v>
      </c>
      <c r="X81" s="142">
        <f t="shared" si="12"/>
        <v>0.52504597693148369</v>
      </c>
      <c r="Y81" s="142">
        <f t="shared" si="12"/>
        <v>1.1680486106951813</v>
      </c>
      <c r="Z81" s="142">
        <f t="shared" si="12"/>
        <v>0.53512450499545849</v>
      </c>
      <c r="AA81" s="142">
        <f t="shared" si="12"/>
        <v>-4.6216528387831524E-2</v>
      </c>
      <c r="AC81" s="149"/>
      <c r="AD81" s="150"/>
      <c r="AE81" s="150"/>
      <c r="AF81" s="150"/>
      <c r="AG81" s="141"/>
      <c r="AH81" s="141"/>
    </row>
    <row r="82" spans="8:34">
      <c r="H82" s="137">
        <v>41427</v>
      </c>
      <c r="I82" s="138">
        <v>2606.4259999999999</v>
      </c>
      <c r="J82" s="138">
        <v>1990.8839</v>
      </c>
      <c r="K82" s="138">
        <v>1899.35</v>
      </c>
      <c r="L82" s="138">
        <v>1903.175</v>
      </c>
      <c r="M82" s="138">
        <v>1335.9921999999999</v>
      </c>
      <c r="O82" s="140">
        <f t="shared" si="9"/>
        <v>41427</v>
      </c>
      <c r="P82" s="141">
        <f t="shared" si="10"/>
        <v>-3.2866765961583666E-2</v>
      </c>
      <c r="Q82" s="141">
        <f t="shared" si="10"/>
        <v>-5.7682918742492428E-2</v>
      </c>
      <c r="R82" s="141">
        <f t="shared" si="10"/>
        <v>0.52230234855421953</v>
      </c>
      <c r="S82" s="141">
        <f t="shared" si="10"/>
        <v>-8.936293803931028E-2</v>
      </c>
      <c r="T82" s="141">
        <f t="shared" si="10"/>
        <v>-0.2876032754656922</v>
      </c>
      <c r="V82" s="140">
        <f t="shared" si="11"/>
        <v>41777</v>
      </c>
      <c r="W82" s="142">
        <f t="shared" si="12"/>
        <v>-4.2380732233667784E-2</v>
      </c>
      <c r="X82" s="142">
        <f t="shared" si="12"/>
        <v>0.51410722613967796</v>
      </c>
      <c r="Y82" s="142">
        <f t="shared" si="12"/>
        <v>1.0954801763380355</v>
      </c>
      <c r="Z82" s="142">
        <f t="shared" si="12"/>
        <v>0.53264021798365135</v>
      </c>
      <c r="AA82" s="142">
        <f t="shared" si="12"/>
        <v>-4.2539450138278867E-2</v>
      </c>
      <c r="AC82" s="149"/>
      <c r="AD82" s="150"/>
      <c r="AE82" s="150"/>
      <c r="AF82" s="150"/>
      <c r="AG82" s="141"/>
      <c r="AH82" s="141"/>
    </row>
    <row r="83" spans="8:34">
      <c r="H83" s="137">
        <v>41434</v>
      </c>
      <c r="I83" s="138">
        <v>2484.16</v>
      </c>
      <c r="J83" s="138">
        <v>1874.3806</v>
      </c>
      <c r="K83" s="138">
        <v>1795.2170000000001</v>
      </c>
      <c r="L83" s="138">
        <v>1782.9445000000001</v>
      </c>
      <c r="M83" s="138">
        <v>1279.1415</v>
      </c>
      <c r="O83" s="140">
        <f t="shared" si="9"/>
        <v>41434</v>
      </c>
      <c r="P83" s="141">
        <f t="shared" si="10"/>
        <v>-7.8234450289832891E-2</v>
      </c>
      <c r="Q83" s="141">
        <f t="shared" si="10"/>
        <v>-0.112825787501875</v>
      </c>
      <c r="R83" s="141">
        <f t="shared" si="10"/>
        <v>0.43884121160631828</v>
      </c>
      <c r="S83" s="141">
        <f t="shared" si="10"/>
        <v>-0.14689119964324304</v>
      </c>
      <c r="T83" s="141">
        <f t="shared" si="10"/>
        <v>-0.31791801268308195</v>
      </c>
      <c r="V83" s="140">
        <f t="shared" si="11"/>
        <v>41784</v>
      </c>
      <c r="W83" s="142">
        <f t="shared" si="12"/>
        <v>-4.1282078285564294E-2</v>
      </c>
      <c r="X83" s="142">
        <f t="shared" si="12"/>
        <v>0.5675356225506234</v>
      </c>
      <c r="Y83" s="142">
        <f t="shared" si="12"/>
        <v>1.1540974411878469</v>
      </c>
      <c r="Z83" s="142">
        <f t="shared" si="12"/>
        <v>0.60012439600363332</v>
      </c>
      <c r="AA83" s="142">
        <f t="shared" si="12"/>
        <v>-4.5098015292012406E-2</v>
      </c>
      <c r="AC83" s="149"/>
      <c r="AD83" s="150"/>
      <c r="AE83" s="150"/>
      <c r="AF83" s="150"/>
      <c r="AG83" s="141"/>
      <c r="AH83" s="141"/>
    </row>
    <row r="84" spans="8:34">
      <c r="H84" s="137">
        <v>41441</v>
      </c>
      <c r="I84" s="138">
        <v>2416.7710000000002</v>
      </c>
      <c r="J84" s="138">
        <v>1889.989</v>
      </c>
      <c r="K84" s="138">
        <v>1901.8074999999999</v>
      </c>
      <c r="L84" s="138">
        <v>1776.5451</v>
      </c>
      <c r="M84" s="138">
        <v>1268.482</v>
      </c>
      <c r="O84" s="140">
        <f t="shared" si="9"/>
        <v>41441</v>
      </c>
      <c r="P84" s="141">
        <f t="shared" si="10"/>
        <v>-0.10323962653831043</v>
      </c>
      <c r="Q84" s="141">
        <f t="shared" si="10"/>
        <v>-0.10543808300986535</v>
      </c>
      <c r="R84" s="141">
        <f t="shared" si="10"/>
        <v>0.52427200028853504</v>
      </c>
      <c r="S84" s="141">
        <f t="shared" si="10"/>
        <v>-0.14995320435343062</v>
      </c>
      <c r="T84" s="141">
        <f t="shared" si="10"/>
        <v>-0.32360202257862891</v>
      </c>
      <c r="V84" s="140">
        <f t="shared" si="11"/>
        <v>41791</v>
      </c>
      <c r="W84" s="142">
        <f t="shared" si="12"/>
        <v>-3.7689810096192433E-2</v>
      </c>
      <c r="X84" s="142">
        <f t="shared" si="12"/>
        <v>0.61222116261424642</v>
      </c>
      <c r="Y84" s="142">
        <f t="shared" si="12"/>
        <v>1.2194996939068146</v>
      </c>
      <c r="Z84" s="142">
        <f t="shared" si="12"/>
        <v>0.64881910990009084</v>
      </c>
      <c r="AA84" s="142">
        <f t="shared" si="12"/>
        <v>-3.2031234748657988E-2</v>
      </c>
      <c r="AC84" s="149"/>
      <c r="AD84" s="150"/>
      <c r="AE84" s="150"/>
      <c r="AF84" s="150"/>
      <c r="AG84" s="141"/>
      <c r="AH84" s="141"/>
    </row>
    <row r="85" spans="8:34">
      <c r="H85" s="137">
        <v>41448</v>
      </c>
      <c r="I85" s="138">
        <v>2317.3939999999998</v>
      </c>
      <c r="J85" s="138">
        <v>1823.5148999999999</v>
      </c>
      <c r="K85" s="138">
        <v>1808.4754</v>
      </c>
      <c r="L85" s="138">
        <v>1732.6826000000001</v>
      </c>
      <c r="M85" s="138">
        <v>1190.3122000000001</v>
      </c>
      <c r="O85" s="140">
        <f t="shared" si="9"/>
        <v>41448</v>
      </c>
      <c r="P85" s="141">
        <f t="shared" si="10"/>
        <v>-0.14011418173344592</v>
      </c>
      <c r="Q85" s="141">
        <f t="shared" si="10"/>
        <v>-0.13690133402677285</v>
      </c>
      <c r="R85" s="141">
        <f t="shared" si="10"/>
        <v>0.44946763299156656</v>
      </c>
      <c r="S85" s="141">
        <f t="shared" si="10"/>
        <v>-0.17094066905334038</v>
      </c>
      <c r="T85" s="141">
        <f t="shared" si="10"/>
        <v>-0.36528483291053193</v>
      </c>
      <c r="V85" s="140">
        <f t="shared" si="11"/>
        <v>41798</v>
      </c>
      <c r="W85" s="142">
        <f t="shared" si="12"/>
        <v>-4.739473538593908E-2</v>
      </c>
      <c r="X85" s="142">
        <f t="shared" si="12"/>
        <v>0.59347078846434975</v>
      </c>
      <c r="Y85" s="142">
        <f t="shared" si="12"/>
        <v>1.1599592049898879</v>
      </c>
      <c r="Z85" s="142">
        <f t="shared" si="12"/>
        <v>0.6391093188010899</v>
      </c>
      <c r="AA85" s="142">
        <f t="shared" si="12"/>
        <v>-4.9403204815357094E-2</v>
      </c>
      <c r="AC85" s="149"/>
      <c r="AD85" s="150"/>
      <c r="AE85" s="150"/>
      <c r="AF85" s="150"/>
      <c r="AG85" s="141"/>
      <c r="AH85" s="141"/>
    </row>
    <row r="86" spans="8:34">
      <c r="H86" s="137">
        <v>41455</v>
      </c>
      <c r="I86" s="138">
        <v>2200.6390000000001</v>
      </c>
      <c r="J86" s="138">
        <v>1799.0068000000001</v>
      </c>
      <c r="K86" s="138">
        <v>1802.8298</v>
      </c>
      <c r="L86" s="138">
        <v>1724.2181</v>
      </c>
      <c r="M86" s="138">
        <v>1108.5891999999999</v>
      </c>
      <c r="O86" s="140">
        <f t="shared" si="9"/>
        <v>41455</v>
      </c>
      <c r="P86" s="141">
        <f t="shared" si="10"/>
        <v>-0.18343696962005962</v>
      </c>
      <c r="Q86" s="141">
        <f t="shared" si="10"/>
        <v>-0.1485014083752404</v>
      </c>
      <c r="R86" s="141">
        <f t="shared" si="10"/>
        <v>0.44494276388424159</v>
      </c>
      <c r="S86" s="141">
        <f t="shared" si="10"/>
        <v>-0.1749907892004452</v>
      </c>
      <c r="T86" s="141">
        <f t="shared" si="10"/>
        <v>-0.40886233098209057</v>
      </c>
      <c r="V86" s="140">
        <f t="shared" si="11"/>
        <v>41805</v>
      </c>
      <c r="W86" s="142">
        <f t="shared" si="12"/>
        <v>-2.886398646272692E-2</v>
      </c>
      <c r="X86" s="142">
        <f t="shared" si="12"/>
        <v>0.63367007984184776</v>
      </c>
      <c r="Y86" s="142">
        <f t="shared" si="12"/>
        <v>1.1923643137700513</v>
      </c>
      <c r="Z86" s="142">
        <f t="shared" si="12"/>
        <v>0.69303687556766569</v>
      </c>
      <c r="AA86" s="142">
        <f t="shared" si="12"/>
        <v>-5.2849194729136184E-2</v>
      </c>
      <c r="AC86" s="149"/>
      <c r="AD86" s="150"/>
      <c r="AE86" s="150"/>
      <c r="AF86" s="150"/>
      <c r="AG86" s="141"/>
      <c r="AH86" s="141"/>
    </row>
    <row r="87" spans="8:34">
      <c r="H87" s="137">
        <v>41462</v>
      </c>
      <c r="I87" s="138">
        <v>2226.8490000000002</v>
      </c>
      <c r="J87" s="138">
        <v>1892.0799</v>
      </c>
      <c r="K87" s="138">
        <v>1960.3655000000001</v>
      </c>
      <c r="L87" s="138">
        <v>1803.5866000000001</v>
      </c>
      <c r="M87" s="138">
        <v>1115.7879</v>
      </c>
      <c r="O87" s="140">
        <f t="shared" si="9"/>
        <v>41462</v>
      </c>
      <c r="P87" s="141">
        <f t="shared" si="10"/>
        <v>-0.17371155939772953</v>
      </c>
      <c r="Q87" s="141">
        <f t="shared" si="10"/>
        <v>-0.10444842671438714</v>
      </c>
      <c r="R87" s="141">
        <f t="shared" si="10"/>
        <v>0.57120541483911191</v>
      </c>
      <c r="S87" s="141">
        <f t="shared" si="10"/>
        <v>-0.1370143037736048</v>
      </c>
      <c r="T87" s="141">
        <f t="shared" si="10"/>
        <v>-0.40502373798663349</v>
      </c>
      <c r="V87" s="140">
        <f t="shared" si="11"/>
        <v>41812</v>
      </c>
      <c r="W87" s="142">
        <f t="shared" si="12"/>
        <v>-4.6496445216348326E-2</v>
      </c>
      <c r="X87" s="142">
        <f t="shared" si="12"/>
        <v>0.61596370571979486</v>
      </c>
      <c r="Y87" s="142">
        <f t="shared" si="12"/>
        <v>1.2539188977137514</v>
      </c>
      <c r="Z87" s="142">
        <f t="shared" si="12"/>
        <v>0.64833525885558596</v>
      </c>
      <c r="AA87" s="142">
        <f t="shared" si="12"/>
        <v>-4.6266634130470163E-2</v>
      </c>
      <c r="AC87" s="149"/>
      <c r="AD87" s="150"/>
      <c r="AE87" s="150"/>
      <c r="AF87" s="150"/>
      <c r="AG87" s="141"/>
      <c r="AH87" s="141"/>
    </row>
    <row r="88" spans="8:34">
      <c r="H88" s="137">
        <v>41469</v>
      </c>
      <c r="I88" s="138">
        <v>2275.373</v>
      </c>
      <c r="J88" s="138">
        <v>1940.7256</v>
      </c>
      <c r="K88" s="138">
        <v>2108.7325999999998</v>
      </c>
      <c r="L88" s="138">
        <v>1820.3679999999999</v>
      </c>
      <c r="M88" s="138">
        <v>1148.1817000000001</v>
      </c>
      <c r="O88" s="140">
        <f t="shared" si="9"/>
        <v>41469</v>
      </c>
      <c r="P88" s="141">
        <f t="shared" si="10"/>
        <v>-0.15570637795445041</v>
      </c>
      <c r="Q88" s="141">
        <f t="shared" si="10"/>
        <v>-8.1423641572607397E-2</v>
      </c>
      <c r="R88" s="141">
        <f t="shared" si="10"/>
        <v>0.69011956166733124</v>
      </c>
      <c r="S88" s="141">
        <f t="shared" si="10"/>
        <v>-0.1289846875840337</v>
      </c>
      <c r="T88" s="141">
        <f t="shared" si="10"/>
        <v>-0.38775025613904524</v>
      </c>
      <c r="V88" s="140">
        <f t="shared" si="11"/>
        <v>41819</v>
      </c>
      <c r="W88" s="142">
        <f t="shared" si="12"/>
        <v>-4.0459203435725732E-2</v>
      </c>
      <c r="X88" s="142">
        <f t="shared" si="12"/>
        <v>0.68720149799177221</v>
      </c>
      <c r="Y88" s="142">
        <f t="shared" si="12"/>
        <v>1.3303159691455084</v>
      </c>
      <c r="Z88" s="142">
        <f t="shared" si="12"/>
        <v>0.72609111716621255</v>
      </c>
      <c r="AA88" s="142">
        <f t="shared" si="12"/>
        <v>-1.4898324385879125E-3</v>
      </c>
      <c r="AC88" s="149"/>
      <c r="AD88" s="150"/>
      <c r="AE88" s="150"/>
      <c r="AF88" s="150"/>
      <c r="AG88" s="141"/>
      <c r="AH88" s="141"/>
    </row>
    <row r="89" spans="8:34">
      <c r="H89" s="137">
        <v>41476</v>
      </c>
      <c r="I89" s="138">
        <v>2190.4780000000001</v>
      </c>
      <c r="J89" s="138">
        <v>2014.5317</v>
      </c>
      <c r="K89" s="138">
        <v>2179.6062999999999</v>
      </c>
      <c r="L89" s="138">
        <v>1924.6098999999999</v>
      </c>
      <c r="M89" s="138">
        <v>1104.9899</v>
      </c>
      <c r="O89" s="140">
        <f t="shared" si="9"/>
        <v>41476</v>
      </c>
      <c r="P89" s="141">
        <f t="shared" si="10"/>
        <v>-0.18720728222094085</v>
      </c>
      <c r="Q89" s="141">
        <f t="shared" si="10"/>
        <v>-4.6490038095780006E-2</v>
      </c>
      <c r="R89" s="141">
        <f t="shared" si="10"/>
        <v>0.74692383679341501</v>
      </c>
      <c r="S89" s="141">
        <f t="shared" si="10"/>
        <v>-7.9106700772941685E-2</v>
      </c>
      <c r="T89" s="141">
        <f t="shared" si="10"/>
        <v>-0.41078160081810922</v>
      </c>
      <c r="V89" s="140">
        <f t="shared" si="11"/>
        <v>41826</v>
      </c>
      <c r="W89" s="142">
        <f t="shared" si="12"/>
        <v>-2.7769348715083519E-2</v>
      </c>
      <c r="X89" s="142">
        <f t="shared" si="12"/>
        <v>0.74941994584397786</v>
      </c>
      <c r="Y89" s="142">
        <f t="shared" si="12"/>
        <v>1.5324065081699172</v>
      </c>
      <c r="Z89" s="142">
        <f t="shared" si="12"/>
        <v>0.76889947320617624</v>
      </c>
      <c r="AA89" s="142">
        <f t="shared" si="12"/>
        <v>8.7701317715960236E-4</v>
      </c>
      <c r="AC89" s="149"/>
      <c r="AD89" s="150"/>
      <c r="AE89" s="150"/>
      <c r="AF89" s="150"/>
      <c r="AG89" s="141"/>
      <c r="AH89" s="141"/>
    </row>
    <row r="90" spans="8:34">
      <c r="H90" s="137">
        <v>41483</v>
      </c>
      <c r="I90" s="138">
        <v>2224.0079999999998</v>
      </c>
      <c r="J90" s="138">
        <v>2128.9712</v>
      </c>
      <c r="K90" s="138">
        <v>2381.8697000000002</v>
      </c>
      <c r="L90" s="138">
        <v>2029.8155999999999</v>
      </c>
      <c r="M90" s="138">
        <v>1108.5893000000001</v>
      </c>
      <c r="O90" s="140">
        <f t="shared" si="9"/>
        <v>41483</v>
      </c>
      <c r="P90" s="141">
        <f t="shared" si="10"/>
        <v>-0.17476573301244314</v>
      </c>
      <c r="Q90" s="141">
        <f t="shared" si="10"/>
        <v>7.6760012300534086E-3</v>
      </c>
      <c r="R90" s="141">
        <f t="shared" si="10"/>
        <v>0.90903511109597224</v>
      </c>
      <c r="S90" s="141">
        <f t="shared" si="10"/>
        <v>-2.8767551956086823E-2</v>
      </c>
      <c r="T90" s="141">
        <f t="shared" si="10"/>
        <v>-0.408862277658671</v>
      </c>
      <c r="V90" s="140">
        <f t="shared" si="11"/>
        <v>41833</v>
      </c>
      <c r="W90" s="142">
        <f t="shared" si="12"/>
        <v>-4.1462807306271832E-2</v>
      </c>
      <c r="X90" s="142">
        <f t="shared" si="12"/>
        <v>0.73998872329613885</v>
      </c>
      <c r="Y90" s="142">
        <f t="shared" si="12"/>
        <v>1.4203792010380112</v>
      </c>
      <c r="Z90" s="142">
        <f t="shared" si="12"/>
        <v>0.77662793823796528</v>
      </c>
      <c r="AA90" s="142">
        <f t="shared" si="12"/>
        <v>2.3476899300471699E-2</v>
      </c>
      <c r="AC90" s="149"/>
      <c r="AD90" s="150"/>
      <c r="AE90" s="150"/>
      <c r="AF90" s="150"/>
      <c r="AG90" s="141"/>
      <c r="AH90" s="141"/>
    </row>
    <row r="91" spans="8:34">
      <c r="H91" s="137">
        <v>41490</v>
      </c>
      <c r="I91" s="138">
        <v>2247.2629999999999</v>
      </c>
      <c r="J91" s="138">
        <v>2142.0102999999999</v>
      </c>
      <c r="K91" s="138">
        <v>2356.9261000000001</v>
      </c>
      <c r="L91" s="138">
        <v>2042.4237000000001</v>
      </c>
      <c r="M91" s="138">
        <v>1151.7811999999999</v>
      </c>
      <c r="O91" s="140">
        <f t="shared" si="9"/>
        <v>41490</v>
      </c>
      <c r="P91" s="141">
        <f t="shared" si="10"/>
        <v>-0.16613679693002081</v>
      </c>
      <c r="Q91" s="141">
        <f t="shared" si="10"/>
        <v>1.3847615081682196E-2</v>
      </c>
      <c r="R91" s="141">
        <f t="shared" si="10"/>
        <v>0.88904316602981948</v>
      </c>
      <c r="S91" s="141">
        <f t="shared" si="10"/>
        <v>-2.2734789261691035E-2</v>
      </c>
      <c r="T91" s="141">
        <f t="shared" si="10"/>
        <v>-0.38583087965618768</v>
      </c>
      <c r="V91" s="140">
        <f t="shared" si="11"/>
        <v>41840</v>
      </c>
      <c r="W91" s="142">
        <f t="shared" si="12"/>
        <v>-3.4262652370183111E-2</v>
      </c>
      <c r="X91" s="142">
        <f t="shared" si="12"/>
        <v>0.69610257623956717</v>
      </c>
      <c r="Y91" s="142">
        <f t="shared" si="12"/>
        <v>1.2661847354938791</v>
      </c>
      <c r="Z91" s="142">
        <f t="shared" si="12"/>
        <v>0.75188054495912793</v>
      </c>
      <c r="AA91" s="142">
        <f t="shared" si="12"/>
        <v>8.9660810151293013E-3</v>
      </c>
      <c r="AC91" s="149"/>
      <c r="AD91" s="150"/>
      <c r="AE91" s="150"/>
      <c r="AF91" s="150"/>
      <c r="AG91" s="141"/>
      <c r="AH91" s="141"/>
    </row>
    <row r="92" spans="8:34">
      <c r="H92" s="137">
        <v>41497</v>
      </c>
      <c r="I92" s="138">
        <v>2286.0100000000002</v>
      </c>
      <c r="J92" s="138">
        <v>2159.4933000000001</v>
      </c>
      <c r="K92" s="138">
        <v>2341.6981999999998</v>
      </c>
      <c r="L92" s="138">
        <v>2060.66</v>
      </c>
      <c r="M92" s="138">
        <v>1191.3737000000001</v>
      </c>
      <c r="O92" s="140">
        <f t="shared" si="9"/>
        <v>41497</v>
      </c>
      <c r="P92" s="141">
        <f t="shared" si="10"/>
        <v>-0.15175944210802061</v>
      </c>
      <c r="Q92" s="141">
        <f t="shared" si="10"/>
        <v>2.2122597631706764E-2</v>
      </c>
      <c r="R92" s="141">
        <f t="shared" si="10"/>
        <v>0.87683821805627638</v>
      </c>
      <c r="S92" s="141">
        <f t="shared" si="10"/>
        <v>-1.4009028019013159E-2</v>
      </c>
      <c r="T92" s="141">
        <f t="shared" si="10"/>
        <v>-0.36471880481314245</v>
      </c>
      <c r="V92" s="140">
        <f t="shared" si="11"/>
        <v>41847</v>
      </c>
      <c r="W92" s="142">
        <f t="shared" si="12"/>
        <v>8.7151549985631238E-3</v>
      </c>
      <c r="X92" s="142">
        <f t="shared" si="12"/>
        <v>0.68364550776491551</v>
      </c>
      <c r="Y92" s="142">
        <f t="shared" si="12"/>
        <v>1.1995132362679279</v>
      </c>
      <c r="Z92" s="142">
        <f t="shared" si="12"/>
        <v>0.73979175295186184</v>
      </c>
      <c r="AA92" s="142">
        <f t="shared" si="12"/>
        <v>4.3698145436798397E-2</v>
      </c>
      <c r="AC92" s="149"/>
      <c r="AD92" s="150"/>
      <c r="AE92" s="150"/>
      <c r="AF92" s="150"/>
      <c r="AG92" s="141"/>
      <c r="AH92" s="141"/>
    </row>
    <row r="93" spans="8:34">
      <c r="H93" s="137">
        <v>41504</v>
      </c>
      <c r="I93" s="138">
        <v>2304.1439999999998</v>
      </c>
      <c r="J93" s="138">
        <v>2108.7442999999998</v>
      </c>
      <c r="K93" s="138">
        <v>2251.614</v>
      </c>
      <c r="L93" s="138">
        <v>2015.8068000000001</v>
      </c>
      <c r="M93" s="138">
        <v>1187.7744</v>
      </c>
      <c r="O93" s="140">
        <f t="shared" si="9"/>
        <v>41504</v>
      </c>
      <c r="P93" s="141">
        <f t="shared" si="10"/>
        <v>-0.14503069014420034</v>
      </c>
      <c r="Q93" s="141">
        <f t="shared" si="10"/>
        <v>-1.8977129231866341E-3</v>
      </c>
      <c r="R93" s="141">
        <f t="shared" si="10"/>
        <v>0.80463699699242408</v>
      </c>
      <c r="S93" s="141">
        <f t="shared" si="10"/>
        <v>-3.5470525919907736E-2</v>
      </c>
      <c r="T93" s="141">
        <f t="shared" si="10"/>
        <v>-0.36663807464916121</v>
      </c>
      <c r="V93" s="140">
        <f t="shared" si="11"/>
        <v>41854</v>
      </c>
      <c r="W93" s="142">
        <f t="shared" si="12"/>
        <v>3.948282047940932E-2</v>
      </c>
      <c r="X93" s="142">
        <f t="shared" si="12"/>
        <v>0.71158674360812757</v>
      </c>
      <c r="Y93" s="142">
        <f t="shared" si="12"/>
        <v>1.2415056575461905</v>
      </c>
      <c r="Z93" s="142">
        <f t="shared" si="12"/>
        <v>0.77339015440508629</v>
      </c>
      <c r="AA93" s="142">
        <f t="shared" si="12"/>
        <v>3.838099886123314E-2</v>
      </c>
      <c r="AC93" s="149"/>
      <c r="AD93" s="150"/>
      <c r="AE93" s="150"/>
      <c r="AF93" s="150"/>
      <c r="AG93" s="141"/>
      <c r="AH93" s="141"/>
    </row>
    <row r="94" spans="8:34">
      <c r="H94" s="137">
        <v>41511</v>
      </c>
      <c r="I94" s="138">
        <v>2286.9290000000001</v>
      </c>
      <c r="J94" s="138">
        <v>2256.7710999999999</v>
      </c>
      <c r="K94" s="138">
        <v>2450.5127000000002</v>
      </c>
      <c r="L94" s="138">
        <v>2179.3200999999999</v>
      </c>
      <c r="M94" s="138">
        <v>1155.3805</v>
      </c>
      <c r="O94" s="140">
        <f t="shared" si="9"/>
        <v>41511</v>
      </c>
      <c r="P94" s="141">
        <f t="shared" si="10"/>
        <v>-0.15141844050579545</v>
      </c>
      <c r="Q94" s="141">
        <f t="shared" si="10"/>
        <v>6.8165730818504633E-2</v>
      </c>
      <c r="R94" s="141">
        <f t="shared" si="10"/>
        <v>0.9640515115023256</v>
      </c>
      <c r="S94" s="141">
        <f t="shared" si="10"/>
        <v>4.2767823734483956E-2</v>
      </c>
      <c r="T94" s="141">
        <f t="shared" si="10"/>
        <v>-0.38391160982016892</v>
      </c>
      <c r="V94" s="140">
        <f t="shared" si="11"/>
        <v>41861</v>
      </c>
      <c r="W94" s="142">
        <f t="shared" si="12"/>
        <v>4.0255715945743731E-2</v>
      </c>
      <c r="X94" s="142">
        <f t="shared" si="12"/>
        <v>0.75887574046874895</v>
      </c>
      <c r="Y94" s="142">
        <f t="shared" si="12"/>
        <v>1.3152276555239792</v>
      </c>
      <c r="Z94" s="142">
        <f t="shared" si="12"/>
        <v>0.8244478837420528</v>
      </c>
      <c r="AA94" s="142">
        <f t="shared" si="12"/>
        <v>4.8807060354644438E-2</v>
      </c>
      <c r="AC94" s="149"/>
      <c r="AD94" s="150"/>
      <c r="AE94" s="150"/>
      <c r="AF94" s="150"/>
      <c r="AG94" s="141"/>
      <c r="AH94" s="141"/>
    </row>
    <row r="95" spans="8:34">
      <c r="H95" s="137">
        <v>41518</v>
      </c>
      <c r="I95" s="138">
        <v>2313.91</v>
      </c>
      <c r="J95" s="138">
        <v>2166.2892999999999</v>
      </c>
      <c r="K95" s="138">
        <v>2295.674</v>
      </c>
      <c r="L95" s="138">
        <v>2092.8912</v>
      </c>
      <c r="M95" s="138">
        <v>1166.1784</v>
      </c>
      <c r="O95" s="140">
        <f t="shared" si="9"/>
        <v>41518</v>
      </c>
      <c r="P95" s="141">
        <f t="shared" si="10"/>
        <v>-0.14140694515254537</v>
      </c>
      <c r="Q95" s="141">
        <f t="shared" si="10"/>
        <v>2.5339252748675767E-2</v>
      </c>
      <c r="R95" s="141">
        <f t="shared" si="10"/>
        <v>0.83995046816798369</v>
      </c>
      <c r="S95" s="141">
        <f t="shared" si="10"/>
        <v>1.4130562724827822E-3</v>
      </c>
      <c r="T95" s="141">
        <f t="shared" si="10"/>
        <v>-0.37815380031211265</v>
      </c>
      <c r="V95" s="140">
        <f t="shared" si="11"/>
        <v>41868</v>
      </c>
      <c r="W95" s="142">
        <f t="shared" si="12"/>
        <v>5.3420374809676874E-2</v>
      </c>
      <c r="X95" s="142">
        <f t="shared" si="12"/>
        <v>0.8038914373620869</v>
      </c>
      <c r="Y95" s="142">
        <f t="shared" si="12"/>
        <v>1.4148335127350999</v>
      </c>
      <c r="Z95" s="142">
        <f t="shared" si="12"/>
        <v>0.86255549500454132</v>
      </c>
      <c r="AA95" s="142">
        <f t="shared" si="12"/>
        <v>7.1694403774198667E-2</v>
      </c>
      <c r="AC95" s="149"/>
      <c r="AD95" s="150"/>
      <c r="AE95" s="150"/>
      <c r="AF95" s="150"/>
      <c r="AG95" s="141"/>
      <c r="AH95" s="141"/>
    </row>
    <row r="96" spans="8:34">
      <c r="H96" s="137">
        <v>41525</v>
      </c>
      <c r="I96" s="138">
        <v>2357.7820000000002</v>
      </c>
      <c r="J96" s="138">
        <v>2277.7802999999999</v>
      </c>
      <c r="K96" s="138">
        <v>2501.8496</v>
      </c>
      <c r="L96" s="138">
        <v>2189.3492000000001</v>
      </c>
      <c r="M96" s="138">
        <v>1169.7775999999999</v>
      </c>
      <c r="O96" s="140">
        <f t="shared" si="9"/>
        <v>41525</v>
      </c>
      <c r="P96" s="141">
        <f t="shared" si="10"/>
        <v>-0.12512792198298917</v>
      </c>
      <c r="Q96" s="141">
        <f t="shared" si="10"/>
        <v>7.8109720030309138E-2</v>
      </c>
      <c r="R96" s="141">
        <f t="shared" si="10"/>
        <v>1.005197315823537</v>
      </c>
      <c r="S96" s="141">
        <f t="shared" si="10"/>
        <v>4.7566578530080728E-2</v>
      </c>
      <c r="T96" s="141">
        <f t="shared" si="10"/>
        <v>-0.37623458379951336</v>
      </c>
      <c r="V96" s="140">
        <f t="shared" si="11"/>
        <v>41875</v>
      </c>
      <c r="W96" s="142">
        <f t="shared" si="12"/>
        <v>5.5530665029246862E-2</v>
      </c>
      <c r="X96" s="142">
        <f t="shared" si="12"/>
        <v>0.85899581648208612</v>
      </c>
      <c r="Y96" s="142">
        <f t="shared" si="12"/>
        <v>1.4822196336621527</v>
      </c>
      <c r="Z96" s="142">
        <f t="shared" si="12"/>
        <v>0.93591302452316061</v>
      </c>
      <c r="AA96" s="142">
        <f t="shared" si="12"/>
        <v>4.9215552301935972E-2</v>
      </c>
      <c r="AC96" s="149"/>
      <c r="AD96" s="150"/>
      <c r="AE96" s="150"/>
      <c r="AF96" s="150"/>
      <c r="AG96" s="141"/>
      <c r="AH96" s="141"/>
    </row>
    <row r="97" spans="8:34">
      <c r="H97" s="137">
        <v>41532</v>
      </c>
      <c r="I97" s="138">
        <v>2488.902</v>
      </c>
      <c r="J97" s="138">
        <v>2203.4901</v>
      </c>
      <c r="K97" s="138">
        <v>2345.9587000000001</v>
      </c>
      <c r="L97" s="138">
        <v>2114.7982999999999</v>
      </c>
      <c r="M97" s="138">
        <v>1220.1679999999999</v>
      </c>
      <c r="O97" s="140">
        <f t="shared" si="9"/>
        <v>41532</v>
      </c>
      <c r="P97" s="141">
        <f t="shared" si="10"/>
        <v>-7.6474896864640485E-2</v>
      </c>
      <c r="Q97" s="141">
        <f t="shared" si="10"/>
        <v>4.2946984307730585E-2</v>
      </c>
      <c r="R97" s="141">
        <f t="shared" si="10"/>
        <v>0.88025294896738582</v>
      </c>
      <c r="S97" s="141">
        <f t="shared" si="10"/>
        <v>1.1895233255723392E-2</v>
      </c>
      <c r="T97" s="141">
        <f t="shared" si="10"/>
        <v>-0.34936469944841197</v>
      </c>
      <c r="V97" s="140">
        <f t="shared" si="11"/>
        <v>41882</v>
      </c>
      <c r="W97" s="142">
        <f t="shared" si="12"/>
        <v>4.3447702822585699E-2</v>
      </c>
      <c r="X97" s="142">
        <f t="shared" si="12"/>
        <v>0.81501743712541508</v>
      </c>
      <c r="Y97" s="142">
        <f t="shared" si="12"/>
        <v>1.4046978260386878</v>
      </c>
      <c r="Z97" s="142">
        <f t="shared" si="12"/>
        <v>0.89110336058128969</v>
      </c>
      <c r="AA97" s="142">
        <f t="shared" si="12"/>
        <v>3.7545062632178272E-2</v>
      </c>
      <c r="AC97" s="149"/>
      <c r="AD97" s="150"/>
      <c r="AE97" s="150"/>
      <c r="AF97" s="150"/>
      <c r="AG97" s="141"/>
      <c r="AH97" s="141"/>
    </row>
    <row r="98" spans="8:34">
      <c r="H98" s="137">
        <v>41539</v>
      </c>
      <c r="I98" s="138">
        <v>2432.5100000000002</v>
      </c>
      <c r="J98" s="138">
        <v>2229.2368000000001</v>
      </c>
      <c r="K98" s="138">
        <v>2417.1107999999999</v>
      </c>
      <c r="L98" s="138">
        <v>2119.5441000000001</v>
      </c>
      <c r="M98" s="138">
        <v>1252.5618999999999</v>
      </c>
      <c r="O98" s="140">
        <f t="shared" si="9"/>
        <v>41539</v>
      </c>
      <c r="P98" s="141">
        <f t="shared" si="10"/>
        <v>-9.7399556660811237E-2</v>
      </c>
      <c r="Q98" s="141">
        <f t="shared" si="10"/>
        <v>5.5133307777428087E-2</v>
      </c>
      <c r="R98" s="141">
        <f t="shared" si="10"/>
        <v>0.93728035778333041</v>
      </c>
      <c r="S98" s="141">
        <f t="shared" si="10"/>
        <v>1.4166018322074647E-2</v>
      </c>
      <c r="T98" s="141">
        <f t="shared" si="10"/>
        <v>-0.33209116427740426</v>
      </c>
      <c r="V98" s="140">
        <f t="shared" si="11"/>
        <v>41889</v>
      </c>
      <c r="W98" s="142">
        <f t="shared" si="12"/>
        <v>9.2968346985439876E-2</v>
      </c>
      <c r="X98" s="142">
        <f t="shared" si="12"/>
        <v>0.92917979381730365</v>
      </c>
      <c r="Y98" s="142">
        <f t="shared" si="12"/>
        <v>1.5833484000963529</v>
      </c>
      <c r="Z98" s="142">
        <f t="shared" si="12"/>
        <v>1.0101929155313352</v>
      </c>
      <c r="AA98" s="142">
        <f t="shared" si="12"/>
        <v>7.7640312347486695E-2</v>
      </c>
      <c r="AC98" s="149"/>
      <c r="AD98" s="150"/>
      <c r="AE98" s="150"/>
      <c r="AF98" s="150"/>
      <c r="AG98" s="141"/>
      <c r="AH98" s="141"/>
    </row>
    <row r="99" spans="8:34">
      <c r="H99" s="137">
        <v>41546</v>
      </c>
      <c r="I99" s="138">
        <v>2394.971</v>
      </c>
      <c r="J99" s="138">
        <v>2302.7067999999999</v>
      </c>
      <c r="K99" s="138">
        <v>2572.0401999999999</v>
      </c>
      <c r="L99" s="138">
        <v>2200.4335000000001</v>
      </c>
      <c r="M99" s="138">
        <v>1176.9763</v>
      </c>
      <c r="O99" s="140">
        <f t="shared" si="9"/>
        <v>41546</v>
      </c>
      <c r="P99" s="141">
        <f t="shared" si="10"/>
        <v>-0.11132867433864613</v>
      </c>
      <c r="Q99" s="141">
        <f t="shared" si="10"/>
        <v>8.9907829767378766E-2</v>
      </c>
      <c r="R99" s="141">
        <f t="shared" si="10"/>
        <v>1.061454095893787</v>
      </c>
      <c r="S99" s="141">
        <f t="shared" si="10"/>
        <v>5.2870228686209719E-2</v>
      </c>
      <c r="T99" s="141">
        <f t="shared" si="10"/>
        <v>-0.37239599080405639</v>
      </c>
      <c r="V99" s="140">
        <f t="shared" si="11"/>
        <v>41896</v>
      </c>
      <c r="W99" s="142">
        <f t="shared" si="12"/>
        <v>8.8103835739186342E-2</v>
      </c>
      <c r="X99" s="142">
        <f t="shared" si="12"/>
        <v>0.96501479197265749</v>
      </c>
      <c r="Y99" s="142">
        <f t="shared" si="12"/>
        <v>1.5907980980987144</v>
      </c>
      <c r="Z99" s="142">
        <f t="shared" si="12"/>
        <v>1.0647316257947321</v>
      </c>
      <c r="AA99" s="142">
        <f t="shared" si="12"/>
        <v>6.9846347811940657E-2</v>
      </c>
      <c r="AC99" s="149"/>
      <c r="AD99" s="150"/>
      <c r="AE99" s="150"/>
      <c r="AF99" s="150"/>
      <c r="AG99" s="141"/>
      <c r="AH99" s="141"/>
    </row>
    <row r="100" spans="8:34">
      <c r="H100" s="137">
        <v>41553</v>
      </c>
      <c r="I100" s="138">
        <v>2409.0369999999998</v>
      </c>
      <c r="J100" s="138">
        <v>2354.7532000000001</v>
      </c>
      <c r="K100" s="138">
        <v>2666.5281</v>
      </c>
      <c r="L100" s="138">
        <v>2245.605</v>
      </c>
      <c r="M100" s="138">
        <v>1180.5755999999999</v>
      </c>
      <c r="O100" s="140">
        <f t="shared" si="9"/>
        <v>41553</v>
      </c>
      <c r="P100" s="141">
        <f t="shared" si="10"/>
        <v>-0.10610938322123697</v>
      </c>
      <c r="Q100" s="141">
        <f t="shared" si="10"/>
        <v>0.11454222042067652</v>
      </c>
      <c r="R100" s="141">
        <f t="shared" si="10"/>
        <v>1.1371848206574993</v>
      </c>
      <c r="S100" s="141">
        <f t="shared" si="10"/>
        <v>7.4484027755847171E-2</v>
      </c>
      <c r="T100" s="141">
        <f t="shared" si="10"/>
        <v>-0.37047672096803774</v>
      </c>
      <c r="V100" s="140">
        <f t="shared" si="11"/>
        <v>41903</v>
      </c>
      <c r="W100" s="142">
        <f t="shared" si="12"/>
        <v>8.2237059355872777E-2</v>
      </c>
      <c r="X100" s="142">
        <f t="shared" si="12"/>
        <v>0.95509964568874905</v>
      </c>
      <c r="Y100" s="142">
        <f t="shared" si="12"/>
        <v>1.5244984633767573</v>
      </c>
      <c r="Z100" s="142">
        <f t="shared" si="12"/>
        <v>1.0627099000908267</v>
      </c>
      <c r="AA100" s="142">
        <f t="shared" si="12"/>
        <v>7.9544493248739245E-2</v>
      </c>
      <c r="AC100" s="149"/>
      <c r="AD100" s="150"/>
      <c r="AE100" s="150"/>
      <c r="AF100" s="150"/>
      <c r="AG100" s="141"/>
      <c r="AH100" s="141"/>
    </row>
    <row r="101" spans="8:34">
      <c r="H101" s="137">
        <v>41560</v>
      </c>
      <c r="I101" s="138">
        <v>2468.5079999999998</v>
      </c>
      <c r="J101" s="138">
        <v>2472.0882000000001</v>
      </c>
      <c r="K101" s="138">
        <v>2738.6215000000002</v>
      </c>
      <c r="L101" s="138">
        <v>2370.7103000000002</v>
      </c>
      <c r="M101" s="138">
        <v>1259.7603999999999</v>
      </c>
      <c r="O101" s="140">
        <f t="shared" si="9"/>
        <v>41560</v>
      </c>
      <c r="P101" s="141">
        <f t="shared" ref="P101:T132" si="13">I101/I$4-1</f>
        <v>-8.4042238187578389E-2</v>
      </c>
      <c r="Q101" s="141">
        <f t="shared" si="13"/>
        <v>0.17007874604597784</v>
      </c>
      <c r="R101" s="141">
        <f t="shared" si="13"/>
        <v>1.1949666682028486</v>
      </c>
      <c r="S101" s="141">
        <f t="shared" si="13"/>
        <v>0.13434479874522598</v>
      </c>
      <c r="T101" s="141">
        <f t="shared" si="13"/>
        <v>-0.32825267792878621</v>
      </c>
      <c r="V101" s="140">
        <f t="shared" si="11"/>
        <v>41910</v>
      </c>
      <c r="W101" s="142">
        <f t="shared" si="12"/>
        <v>8.7587530857806906E-2</v>
      </c>
      <c r="X101" s="142">
        <f t="shared" si="12"/>
        <v>1.0305519320056522</v>
      </c>
      <c r="Y101" s="142">
        <f t="shared" si="12"/>
        <v>1.6412948907906908</v>
      </c>
      <c r="Z101" s="142">
        <f t="shared" si="12"/>
        <v>1.1492485376930062</v>
      </c>
      <c r="AA101" s="142">
        <f t="shared" si="12"/>
        <v>7.7563201561737349E-2</v>
      </c>
      <c r="AC101" s="149"/>
      <c r="AD101" s="150"/>
      <c r="AE101" s="150"/>
      <c r="AF101" s="150"/>
      <c r="AG101" s="141"/>
      <c r="AH101" s="141"/>
    </row>
    <row r="102" spans="8:34">
      <c r="H102" s="137">
        <v>41567</v>
      </c>
      <c r="I102" s="138">
        <v>2426.0540000000001</v>
      </c>
      <c r="J102" s="138">
        <v>2414.6640000000002</v>
      </c>
      <c r="K102" s="138">
        <v>2666.5650000000001</v>
      </c>
      <c r="L102" s="138">
        <v>2319.2930000000001</v>
      </c>
      <c r="M102" s="138">
        <v>1227.3666000000001</v>
      </c>
      <c r="O102" s="140">
        <f t="shared" si="9"/>
        <v>41567</v>
      </c>
      <c r="P102" s="141">
        <f t="shared" si="13"/>
        <v>-9.9795102192874019E-2</v>
      </c>
      <c r="Q102" s="141">
        <f t="shared" si="13"/>
        <v>0.14289895693946719</v>
      </c>
      <c r="R102" s="141">
        <f t="shared" si="13"/>
        <v>1.1372143954892371</v>
      </c>
      <c r="S102" s="141">
        <f t="shared" si="13"/>
        <v>0.10974248996860192</v>
      </c>
      <c r="T102" s="141">
        <f t="shared" si="13"/>
        <v>-0.34552615977637435</v>
      </c>
      <c r="V102" s="140">
        <f t="shared" si="11"/>
        <v>41917</v>
      </c>
      <c r="W102" s="142">
        <f t="shared" si="12"/>
        <v>9.3739903718287554E-2</v>
      </c>
      <c r="X102" s="142">
        <f t="shared" si="12"/>
        <v>1.0762946978609067</v>
      </c>
      <c r="Y102" s="142">
        <f t="shared" si="12"/>
        <v>1.7021778609450657</v>
      </c>
      <c r="Z102" s="142">
        <f t="shared" si="12"/>
        <v>1.2039430336058126</v>
      </c>
      <c r="AA102" s="142">
        <f t="shared" si="12"/>
        <v>7.7498129168700247E-2</v>
      </c>
      <c r="AC102" s="149"/>
      <c r="AD102" s="150"/>
      <c r="AE102" s="150"/>
      <c r="AF102" s="150"/>
      <c r="AG102" s="141"/>
      <c r="AH102" s="141"/>
    </row>
    <row r="103" spans="8:34">
      <c r="H103" s="137">
        <v>41574</v>
      </c>
      <c r="I103" s="138">
        <v>2368.5590000000002</v>
      </c>
      <c r="J103" s="138">
        <v>2244.4158000000002</v>
      </c>
      <c r="K103" s="138">
        <v>2409.7887000000001</v>
      </c>
      <c r="L103" s="138">
        <v>2157.5814999999998</v>
      </c>
      <c r="M103" s="138">
        <v>1209.3699999999999</v>
      </c>
      <c r="O103" s="140">
        <f t="shared" si="9"/>
        <v>41574</v>
      </c>
      <c r="P103" s="141">
        <f t="shared" si="13"/>
        <v>-0.12112903812316267</v>
      </c>
      <c r="Q103" s="141">
        <f t="shared" si="13"/>
        <v>6.2317770405514006E-2</v>
      </c>
      <c r="R103" s="141">
        <f t="shared" si="13"/>
        <v>0.93141179747251424</v>
      </c>
      <c r="S103" s="141">
        <f t="shared" si="13"/>
        <v>3.2366271152541204E-2</v>
      </c>
      <c r="T103" s="141">
        <f t="shared" si="13"/>
        <v>-0.3551225622798877</v>
      </c>
      <c r="V103" s="140">
        <f t="shared" si="11"/>
        <v>41924</v>
      </c>
      <c r="W103" s="142">
        <f t="shared" si="12"/>
        <v>0.10079101299285487</v>
      </c>
      <c r="X103" s="142">
        <f t="shared" si="12"/>
        <v>1.0828637955157703</v>
      </c>
      <c r="Y103" s="142">
        <f t="shared" si="12"/>
        <v>1.6592074528139769</v>
      </c>
      <c r="Z103" s="142">
        <f t="shared" si="12"/>
        <v>1.2241913896457768</v>
      </c>
      <c r="AA103" s="142">
        <f t="shared" si="12"/>
        <v>7.936920448999496E-2</v>
      </c>
      <c r="AC103" s="149"/>
      <c r="AD103" s="150"/>
      <c r="AE103" s="150"/>
      <c r="AF103" s="150"/>
      <c r="AG103" s="141"/>
      <c r="AH103" s="141"/>
    </row>
    <row r="104" spans="8:34">
      <c r="H104" s="137">
        <v>41581</v>
      </c>
      <c r="I104" s="138">
        <v>2384.96</v>
      </c>
      <c r="J104" s="138">
        <v>2139.8011999999999</v>
      </c>
      <c r="K104" s="138">
        <v>2253.0882000000001</v>
      </c>
      <c r="L104" s="138">
        <v>2045.5547999999999</v>
      </c>
      <c r="M104" s="138">
        <v>1227.3667</v>
      </c>
      <c r="O104" s="140">
        <f t="shared" si="9"/>
        <v>41581</v>
      </c>
      <c r="P104" s="141">
        <f t="shared" si="13"/>
        <v>-0.1150433283537452</v>
      </c>
      <c r="Q104" s="141">
        <f t="shared" si="13"/>
        <v>1.2802012842291877E-2</v>
      </c>
      <c r="R104" s="141">
        <f t="shared" si="13"/>
        <v>0.80581854758722704</v>
      </c>
      <c r="S104" s="141">
        <f t="shared" si="13"/>
        <v>-2.123661084682904E-2</v>
      </c>
      <c r="T104" s="141">
        <f t="shared" si="13"/>
        <v>-0.3455261064529549</v>
      </c>
      <c r="V104" s="140">
        <f t="shared" si="11"/>
        <v>41931</v>
      </c>
      <c r="W104" s="142">
        <f t="shared" si="12"/>
        <v>8.9609464667253391E-2</v>
      </c>
      <c r="X104" s="142">
        <f t="shared" si="12"/>
        <v>0.99345081060010165</v>
      </c>
      <c r="Y104" s="142">
        <f t="shared" si="12"/>
        <v>1.5277096896918527</v>
      </c>
      <c r="Z104" s="142">
        <f t="shared" si="12"/>
        <v>1.1197070299727518</v>
      </c>
      <c r="AA104" s="142">
        <f t="shared" si="12"/>
        <v>7.8150967951846395E-2</v>
      </c>
      <c r="AC104" s="149"/>
      <c r="AD104" s="150"/>
      <c r="AE104" s="150"/>
      <c r="AF104" s="150"/>
      <c r="AG104" s="141"/>
      <c r="AH104" s="141"/>
    </row>
    <row r="105" spans="8:34">
      <c r="H105" s="137">
        <v>41588</v>
      </c>
      <c r="I105" s="138">
        <v>2307.9450000000002</v>
      </c>
      <c r="J105" s="138">
        <v>2098.759</v>
      </c>
      <c r="K105" s="138">
        <v>2158.7318</v>
      </c>
      <c r="L105" s="138">
        <v>2024.8239000000001</v>
      </c>
      <c r="M105" s="138">
        <v>1191.3735999999999</v>
      </c>
      <c r="O105" s="140">
        <f t="shared" si="9"/>
        <v>41588</v>
      </c>
      <c r="P105" s="141">
        <f t="shared" si="13"/>
        <v>-0.14362030158048111</v>
      </c>
      <c r="Q105" s="141">
        <f t="shared" si="13"/>
        <v>-6.623914562308042E-3</v>
      </c>
      <c r="R105" s="141">
        <f t="shared" si="13"/>
        <v>0.73019321822659222</v>
      </c>
      <c r="S105" s="141">
        <f t="shared" si="13"/>
        <v>-3.1155996015192811E-2</v>
      </c>
      <c r="T105" s="141">
        <f t="shared" si="13"/>
        <v>-0.36471885813656202</v>
      </c>
      <c r="V105" s="140">
        <f t="shared" si="11"/>
        <v>41938</v>
      </c>
      <c r="W105" s="142">
        <f t="shared" si="12"/>
        <v>6.683939303608688E-2</v>
      </c>
      <c r="X105" s="142">
        <f t="shared" si="12"/>
        <v>0.97892759938465401</v>
      </c>
      <c r="Y105" s="142">
        <f t="shared" si="12"/>
        <v>1.50194468529497</v>
      </c>
      <c r="Z105" s="142">
        <f t="shared" si="12"/>
        <v>1.1166086103542234</v>
      </c>
      <c r="AA105" s="142">
        <f t="shared" si="12"/>
        <v>3.4619733203188341E-2</v>
      </c>
      <c r="AC105" s="149"/>
      <c r="AD105" s="150"/>
      <c r="AE105" s="150"/>
      <c r="AF105" s="150"/>
      <c r="AG105" s="141"/>
      <c r="AH105" s="141"/>
    </row>
    <row r="106" spans="8:34">
      <c r="H106" s="137">
        <v>41595</v>
      </c>
      <c r="I106" s="138">
        <v>2350.7339999999999</v>
      </c>
      <c r="J106" s="138">
        <v>2175.3380999999999</v>
      </c>
      <c r="K106" s="138">
        <v>2273.7874000000002</v>
      </c>
      <c r="L106" s="138">
        <v>2104.2280000000001</v>
      </c>
      <c r="M106" s="138">
        <v>1180.5757000000001</v>
      </c>
      <c r="O106" s="140">
        <f t="shared" si="9"/>
        <v>41595</v>
      </c>
      <c r="P106" s="141">
        <f t="shared" si="13"/>
        <v>-0.1277431334002721</v>
      </c>
      <c r="Q106" s="141">
        <f t="shared" si="13"/>
        <v>2.9622194011540426E-2</v>
      </c>
      <c r="R106" s="141">
        <f t="shared" si="13"/>
        <v>0.82240866566614534</v>
      </c>
      <c r="S106" s="141">
        <f t="shared" si="13"/>
        <v>6.8375234097852733E-3</v>
      </c>
      <c r="T106" s="141">
        <f t="shared" si="13"/>
        <v>-0.37047666764461817</v>
      </c>
      <c r="V106" s="140">
        <f t="shared" si="11"/>
        <v>41943</v>
      </c>
      <c r="W106" s="142">
        <f t="shared" si="12"/>
        <v>0.11932622436102247</v>
      </c>
      <c r="X106" s="142">
        <f t="shared" si="12"/>
        <v>1.0379481271622386</v>
      </c>
      <c r="Y106" s="142">
        <f t="shared" si="12"/>
        <v>1.4877555262367852</v>
      </c>
      <c r="Z106" s="142">
        <f t="shared" si="12"/>
        <v>1.194728719346049</v>
      </c>
      <c r="AA106" s="142">
        <f t="shared" si="12"/>
        <v>9.3968114527411828E-2</v>
      </c>
      <c r="AC106" s="149"/>
      <c r="AD106" s="150"/>
      <c r="AE106" s="150"/>
      <c r="AF106" s="150"/>
      <c r="AG106" s="141"/>
      <c r="AH106" s="141"/>
    </row>
    <row r="107" spans="8:34">
      <c r="H107" s="137">
        <v>41602</v>
      </c>
      <c r="I107" s="138">
        <v>2397.962</v>
      </c>
      <c r="J107" s="138">
        <v>2266.1723999999999</v>
      </c>
      <c r="K107" s="138">
        <v>2311.8033</v>
      </c>
      <c r="L107" s="138">
        <v>2218.1945000000001</v>
      </c>
      <c r="M107" s="138">
        <v>1198.5724</v>
      </c>
      <c r="O107" s="140">
        <f t="shared" si="9"/>
        <v>41602</v>
      </c>
      <c r="P107" s="141">
        <f t="shared" si="13"/>
        <v>-0.11021884213815059</v>
      </c>
      <c r="Q107" s="141">
        <f t="shared" si="13"/>
        <v>7.2615515949634668E-2</v>
      </c>
      <c r="R107" s="141">
        <f t="shared" si="13"/>
        <v>0.85287787558132799</v>
      </c>
      <c r="S107" s="141">
        <f t="shared" si="13"/>
        <v>6.1368566914425271E-2</v>
      </c>
      <c r="T107" s="141">
        <f t="shared" si="13"/>
        <v>-0.36088021181768548</v>
      </c>
      <c r="V107" s="140"/>
      <c r="W107" s="141"/>
      <c r="X107" s="141"/>
      <c r="Y107" s="141"/>
      <c r="Z107" s="141"/>
      <c r="AA107" s="141"/>
      <c r="AC107" s="150"/>
      <c r="AD107" s="150"/>
      <c r="AE107" s="150"/>
      <c r="AF107" s="150"/>
      <c r="AG107" s="141"/>
      <c r="AH107" s="141"/>
    </row>
    <row r="108" spans="8:34">
      <c r="H108" s="137">
        <v>41609</v>
      </c>
      <c r="I108" s="138">
        <v>2438.944</v>
      </c>
      <c r="J108" s="138">
        <v>2359.0731999999998</v>
      </c>
      <c r="K108" s="138">
        <v>2448.2624000000001</v>
      </c>
      <c r="L108" s="138">
        <v>2299.9131000000002</v>
      </c>
      <c r="M108" s="138">
        <v>1238.1647</v>
      </c>
      <c r="O108" s="140">
        <f t="shared" si="9"/>
        <v>41609</v>
      </c>
      <c r="P108" s="141">
        <f t="shared" si="13"/>
        <v>-9.5012174387996695E-2</v>
      </c>
      <c r="Q108" s="141">
        <f t="shared" si="13"/>
        <v>0.11658694527431179</v>
      </c>
      <c r="R108" s="141">
        <f t="shared" si="13"/>
        <v>0.96224792765787792</v>
      </c>
      <c r="S108" s="141">
        <f t="shared" si="13"/>
        <v>0.10046953545990367</v>
      </c>
      <c r="T108" s="141">
        <f t="shared" si="13"/>
        <v>-0.33976824362147917</v>
      </c>
      <c r="V108" s="149"/>
      <c r="W108" s="150"/>
      <c r="X108" s="150"/>
      <c r="Y108" s="150"/>
      <c r="Z108" s="141"/>
      <c r="AA108" s="141"/>
      <c r="AC108" s="150"/>
      <c r="AD108" s="150"/>
      <c r="AE108" s="150"/>
      <c r="AF108" s="150"/>
      <c r="AG108" s="141"/>
      <c r="AH108" s="141"/>
    </row>
    <row r="109" spans="8:34">
      <c r="H109" s="137">
        <v>41616</v>
      </c>
      <c r="I109" s="138">
        <v>2452.2869999999998</v>
      </c>
      <c r="J109" s="138">
        <v>2229.4322999999999</v>
      </c>
      <c r="K109" s="138">
        <v>2248.5598</v>
      </c>
      <c r="L109" s="138">
        <v>2178.5488999999998</v>
      </c>
      <c r="M109" s="138">
        <v>1220.1681000000001</v>
      </c>
      <c r="O109" s="140">
        <f t="shared" si="9"/>
        <v>41616</v>
      </c>
      <c r="P109" s="141">
        <f t="shared" si="13"/>
        <v>-9.0061157654057422E-2</v>
      </c>
      <c r="Q109" s="141">
        <f t="shared" si="13"/>
        <v>5.5225841043373691E-2</v>
      </c>
      <c r="R109" s="141">
        <f t="shared" si="13"/>
        <v>0.80218909858878384</v>
      </c>
      <c r="S109" s="141">
        <f t="shared" si="13"/>
        <v>4.2398817572578462E-2</v>
      </c>
      <c r="T109" s="141">
        <f t="shared" si="13"/>
        <v>-0.34936464612499241</v>
      </c>
      <c r="V109" s="149"/>
      <c r="W109" s="150"/>
      <c r="X109" s="150"/>
      <c r="Y109" s="150"/>
      <c r="Z109" s="141"/>
      <c r="AA109" s="141"/>
      <c r="AC109" s="150"/>
      <c r="AD109" s="150"/>
      <c r="AE109" s="150"/>
      <c r="AF109" s="150"/>
      <c r="AG109" s="141"/>
      <c r="AH109" s="141"/>
    </row>
    <row r="110" spans="8:34">
      <c r="H110" s="137">
        <v>41623</v>
      </c>
      <c r="I110" s="138">
        <v>2406.6390000000001</v>
      </c>
      <c r="J110" s="138">
        <v>2240.1433000000002</v>
      </c>
      <c r="K110" s="138">
        <v>2344.3762999999999</v>
      </c>
      <c r="L110" s="138">
        <v>2171.7997</v>
      </c>
      <c r="M110" s="138">
        <v>1198.5723</v>
      </c>
      <c r="O110" s="140">
        <f t="shared" si="9"/>
        <v>41623</v>
      </c>
      <c r="P110" s="141">
        <f t="shared" si="13"/>
        <v>-0.10699917847927376</v>
      </c>
      <c r="Q110" s="141">
        <f t="shared" si="13"/>
        <v>6.0295528058949888E-2</v>
      </c>
      <c r="R110" s="141">
        <f t="shared" si="13"/>
        <v>0.87898467759225607</v>
      </c>
      <c r="S110" s="141">
        <f t="shared" si="13"/>
        <v>3.9169439476195E-2</v>
      </c>
      <c r="T110" s="141">
        <f t="shared" si="13"/>
        <v>-0.36088026514110494</v>
      </c>
      <c r="V110" s="149"/>
      <c r="W110" s="150"/>
      <c r="X110" s="150"/>
      <c r="Y110" s="150"/>
      <c r="Z110" s="141"/>
      <c r="AA110" s="141"/>
      <c r="AC110" s="150"/>
      <c r="AD110" s="150"/>
      <c r="AE110" s="150"/>
      <c r="AF110" s="150"/>
      <c r="AG110" s="141"/>
      <c r="AH110" s="141"/>
    </row>
    <row r="111" spans="8:34">
      <c r="H111" s="137">
        <v>41630</v>
      </c>
      <c r="I111" s="138">
        <v>2278.136</v>
      </c>
      <c r="J111" s="138">
        <v>2129.4735999999998</v>
      </c>
      <c r="K111" s="138">
        <v>2213.7098999999998</v>
      </c>
      <c r="L111" s="138">
        <v>2065.1046000000001</v>
      </c>
      <c r="M111" s="138">
        <v>1151.7811999999999</v>
      </c>
      <c r="O111" s="140">
        <f t="shared" si="9"/>
        <v>41630</v>
      </c>
      <c r="P111" s="141">
        <f t="shared" si="13"/>
        <v>-0.15468114680434375</v>
      </c>
      <c r="Q111" s="141">
        <f t="shared" si="13"/>
        <v>7.9137951574761445E-3</v>
      </c>
      <c r="R111" s="141">
        <f t="shared" si="13"/>
        <v>0.77425739320700582</v>
      </c>
      <c r="S111" s="141">
        <f t="shared" si="13"/>
        <v>-1.1882362060501306E-2</v>
      </c>
      <c r="T111" s="141">
        <f t="shared" si="13"/>
        <v>-0.38583087965618768</v>
      </c>
      <c r="V111" s="149"/>
      <c r="W111" s="150"/>
      <c r="X111" s="150"/>
      <c r="Y111" s="150"/>
      <c r="Z111" s="141"/>
      <c r="AA111" s="141"/>
      <c r="AC111" s="150"/>
      <c r="AD111" s="150"/>
      <c r="AE111" s="150"/>
      <c r="AF111" s="150"/>
      <c r="AG111" s="141"/>
      <c r="AH111" s="141"/>
    </row>
    <row r="112" spans="8:34">
      <c r="H112" s="137">
        <v>41637</v>
      </c>
      <c r="I112" s="138">
        <v>2303.4780000000001</v>
      </c>
      <c r="J112" s="138">
        <v>2149.2174</v>
      </c>
      <c r="K112" s="138">
        <v>2296.9366</v>
      </c>
      <c r="L112" s="138">
        <v>2068.6691999999998</v>
      </c>
      <c r="M112" s="138">
        <v>1151.7810999999999</v>
      </c>
      <c r="O112" s="140">
        <f t="shared" si="9"/>
        <v>41637</v>
      </c>
      <c r="P112" s="141">
        <f t="shared" si="13"/>
        <v>-0.14527781426507291</v>
      </c>
      <c r="Q112" s="141">
        <f t="shared" si="13"/>
        <v>1.7258850380903246E-2</v>
      </c>
      <c r="R112" s="141">
        <f t="shared" si="13"/>
        <v>0.84096242433471668</v>
      </c>
      <c r="S112" s="141">
        <f t="shared" si="13"/>
        <v>-1.0176761224495845E-2</v>
      </c>
      <c r="T112" s="141">
        <f t="shared" si="13"/>
        <v>-0.38583093297960713</v>
      </c>
      <c r="V112" s="149"/>
      <c r="W112" s="150"/>
      <c r="X112" s="150"/>
      <c r="Y112" s="150"/>
      <c r="Z112" s="141"/>
      <c r="AA112" s="141"/>
      <c r="AC112" s="150"/>
      <c r="AD112" s="150"/>
      <c r="AE112" s="150"/>
      <c r="AF112" s="150"/>
      <c r="AG112" s="141"/>
      <c r="AH112" s="141"/>
    </row>
    <row r="113" spans="8:34">
      <c r="H113" s="137">
        <v>41644</v>
      </c>
      <c r="I113" s="138">
        <v>2290.779</v>
      </c>
      <c r="J113" s="138">
        <v>2203.8096</v>
      </c>
      <c r="K113" s="138">
        <v>2362.3193999999999</v>
      </c>
      <c r="L113" s="138">
        <v>2131.1320999999998</v>
      </c>
      <c r="M113" s="138">
        <v>1140.9830999999999</v>
      </c>
      <c r="O113" s="140">
        <f t="shared" si="9"/>
        <v>41644</v>
      </c>
      <c r="P113" s="141">
        <f t="shared" si="13"/>
        <v>-0.14998987013738763</v>
      </c>
      <c r="Q113" s="141">
        <f t="shared" si="13"/>
        <v>4.3098208750030675E-2</v>
      </c>
      <c r="R113" s="141">
        <f t="shared" si="13"/>
        <v>0.89336582023070776</v>
      </c>
      <c r="S113" s="141">
        <f t="shared" si="13"/>
        <v>1.971068041252888E-2</v>
      </c>
      <c r="T113" s="141">
        <f t="shared" si="13"/>
        <v>-0.39158879581108286</v>
      </c>
      <c r="V113" s="149"/>
      <c r="W113" s="150"/>
      <c r="X113" s="150"/>
      <c r="Y113" s="150"/>
      <c r="Z113" s="141"/>
      <c r="AA113" s="141"/>
      <c r="AC113" s="150"/>
      <c r="AD113" s="150"/>
      <c r="AE113" s="150"/>
      <c r="AF113" s="150"/>
      <c r="AG113" s="141"/>
      <c r="AH113" s="141"/>
    </row>
    <row r="114" spans="8:34">
      <c r="H114" s="137">
        <v>41651</v>
      </c>
      <c r="I114" s="138">
        <v>2204.8510000000001</v>
      </c>
      <c r="J114" s="138">
        <v>2138.1235999999999</v>
      </c>
      <c r="K114" s="138">
        <v>2395.9011</v>
      </c>
      <c r="L114" s="138">
        <v>2045.9758999999999</v>
      </c>
      <c r="M114" s="138">
        <v>1079.7947999999999</v>
      </c>
      <c r="O114" s="140">
        <f t="shared" si="9"/>
        <v>41651</v>
      </c>
      <c r="P114" s="141">
        <f t="shared" si="13"/>
        <v>-0.1818740765312975</v>
      </c>
      <c r="Q114" s="141">
        <f t="shared" si="13"/>
        <v>1.2007978024130228E-2</v>
      </c>
      <c r="R114" s="141">
        <f t="shared" si="13"/>
        <v>0.92028108112440488</v>
      </c>
      <c r="S114" s="141">
        <f t="shared" si="13"/>
        <v>-2.1035121616048036E-2</v>
      </c>
      <c r="T114" s="141">
        <f t="shared" si="13"/>
        <v>-0.42421648967024062</v>
      </c>
      <c r="V114" s="149"/>
      <c r="W114" s="150"/>
      <c r="X114" s="150"/>
      <c r="Y114" s="150"/>
      <c r="Z114" s="141"/>
      <c r="AA114" s="141"/>
      <c r="AC114" s="150"/>
      <c r="AD114" s="150"/>
      <c r="AE114" s="150"/>
      <c r="AF114" s="150"/>
      <c r="AG114" s="141"/>
      <c r="AH114" s="141"/>
    </row>
    <row r="115" spans="8:34">
      <c r="H115" s="137">
        <v>41658</v>
      </c>
      <c r="I115" s="138">
        <v>2178.4879999999998</v>
      </c>
      <c r="J115" s="138">
        <v>2157.4580000000001</v>
      </c>
      <c r="K115" s="138">
        <v>2451.5484000000001</v>
      </c>
      <c r="L115" s="138">
        <v>2056.7008999999998</v>
      </c>
      <c r="M115" s="138">
        <v>1076.1955</v>
      </c>
      <c r="O115" s="140">
        <f t="shared" si="9"/>
        <v>41658</v>
      </c>
      <c r="P115" s="141">
        <f t="shared" si="13"/>
        <v>-0.19165625851112544</v>
      </c>
      <c r="Q115" s="141">
        <f t="shared" si="13"/>
        <v>2.1159257702400458E-2</v>
      </c>
      <c r="R115" s="141">
        <f t="shared" si="13"/>
        <v>0.96488161050587817</v>
      </c>
      <c r="S115" s="141">
        <f t="shared" si="13"/>
        <v>-1.5903390435505926E-2</v>
      </c>
      <c r="T115" s="141">
        <f t="shared" si="13"/>
        <v>-0.42613575950625926</v>
      </c>
      <c r="V115" s="149"/>
      <c r="W115" s="150"/>
      <c r="X115" s="150"/>
      <c r="Y115" s="150"/>
      <c r="Z115" s="141"/>
      <c r="AA115" s="141"/>
      <c r="AC115" s="150"/>
      <c r="AD115" s="150"/>
      <c r="AE115" s="150"/>
      <c r="AF115" s="150"/>
      <c r="AG115" s="141"/>
      <c r="AH115" s="141"/>
    </row>
    <row r="116" spans="8:34">
      <c r="H116" s="137">
        <v>41665</v>
      </c>
      <c r="I116" s="138">
        <v>2245.6779999999999</v>
      </c>
      <c r="J116" s="138">
        <v>2316.8321000000001</v>
      </c>
      <c r="K116" s="138">
        <v>2668.2937000000002</v>
      </c>
      <c r="L116" s="138">
        <v>2225.7372999999998</v>
      </c>
      <c r="M116" s="138">
        <v>1090.5927999999999</v>
      </c>
      <c r="O116" s="140">
        <f t="shared" si="9"/>
        <v>41665</v>
      </c>
      <c r="P116" s="141">
        <f t="shared" si="13"/>
        <v>-0.16672492265311867</v>
      </c>
      <c r="Q116" s="141">
        <f t="shared" si="13"/>
        <v>9.6593559391234152E-2</v>
      </c>
      <c r="R116" s="141">
        <f t="shared" si="13"/>
        <v>1.1385999242595775</v>
      </c>
      <c r="S116" s="141">
        <f t="shared" si="13"/>
        <v>6.4977669194014265E-2</v>
      </c>
      <c r="T116" s="141">
        <f t="shared" si="13"/>
        <v>-0.41845862683876489</v>
      </c>
      <c r="V116" s="149"/>
      <c r="W116" s="150"/>
      <c r="X116" s="150"/>
      <c r="Y116" s="150"/>
      <c r="Z116" s="141"/>
      <c r="AA116" s="141"/>
      <c r="AC116" s="150"/>
      <c r="AD116" s="150"/>
      <c r="AE116" s="150"/>
      <c r="AF116" s="150"/>
      <c r="AG116" s="141"/>
      <c r="AH116" s="141"/>
    </row>
    <row r="117" spans="8:34">
      <c r="H117" s="137">
        <v>41672</v>
      </c>
      <c r="I117" s="138">
        <v>2202.4499999999998</v>
      </c>
      <c r="J117" s="138">
        <v>2348.4225999999999</v>
      </c>
      <c r="K117" s="138">
        <v>2803.5774999999999</v>
      </c>
      <c r="L117" s="138">
        <v>2236.0410999999999</v>
      </c>
      <c r="M117" s="138">
        <v>1079.7947999999999</v>
      </c>
      <c r="O117" s="140">
        <f t="shared" si="9"/>
        <v>41672</v>
      </c>
      <c r="P117" s="141">
        <f t="shared" si="13"/>
        <v>-0.1827649849610502</v>
      </c>
      <c r="Q117" s="141">
        <f t="shared" si="13"/>
        <v>0.11154584654141164</v>
      </c>
      <c r="R117" s="141">
        <f t="shared" si="13"/>
        <v>1.2470279898932621</v>
      </c>
      <c r="S117" s="141">
        <f t="shared" si="13"/>
        <v>6.9907863295466166E-2</v>
      </c>
      <c r="T117" s="141">
        <f t="shared" si="13"/>
        <v>-0.42421648967024062</v>
      </c>
      <c r="V117" s="149"/>
      <c r="W117" s="150"/>
      <c r="X117" s="150"/>
      <c r="Y117" s="150"/>
      <c r="Z117" s="141"/>
      <c r="AA117" s="141"/>
      <c r="AC117" s="150"/>
      <c r="AD117" s="150"/>
      <c r="AE117" s="150"/>
      <c r="AF117" s="150"/>
      <c r="AG117" s="141"/>
      <c r="AH117" s="141"/>
    </row>
    <row r="118" spans="8:34">
      <c r="H118" s="137">
        <v>41679</v>
      </c>
      <c r="I118" s="138">
        <v>2212.4830000000002</v>
      </c>
      <c r="J118" s="138">
        <v>2418.1556</v>
      </c>
      <c r="K118" s="138">
        <v>2902.6107999999999</v>
      </c>
      <c r="L118" s="138">
        <v>2304.1871999999998</v>
      </c>
      <c r="M118" s="138">
        <v>1090.5926999999999</v>
      </c>
      <c r="O118" s="140">
        <f t="shared" si="9"/>
        <v>41679</v>
      </c>
      <c r="P118" s="141">
        <f t="shared" si="13"/>
        <v>-0.17904216768670289</v>
      </c>
      <c r="Q118" s="141">
        <f t="shared" si="13"/>
        <v>0.14455158686978042</v>
      </c>
      <c r="R118" s="141">
        <f t="shared" si="13"/>
        <v>1.3264017889166517</v>
      </c>
      <c r="S118" s="141">
        <f t="shared" si="13"/>
        <v>0.10251462005092971</v>
      </c>
      <c r="T118" s="141">
        <f t="shared" si="13"/>
        <v>-0.41845868016218435</v>
      </c>
      <c r="V118" s="149"/>
      <c r="W118" s="150"/>
      <c r="X118" s="150"/>
      <c r="Y118" s="150"/>
      <c r="Z118" s="141"/>
      <c r="AA118" s="141"/>
      <c r="AC118" s="150"/>
      <c r="AD118" s="150"/>
      <c r="AE118" s="150"/>
      <c r="AF118" s="150"/>
      <c r="AG118" s="141"/>
      <c r="AH118" s="141"/>
    </row>
    <row r="119" spans="8:34">
      <c r="H119" s="137">
        <v>41686</v>
      </c>
      <c r="I119" s="138">
        <v>2295.5749999999998</v>
      </c>
      <c r="J119" s="138">
        <v>2454.0450999999998</v>
      </c>
      <c r="K119" s="138">
        <v>2815.8939999999998</v>
      </c>
      <c r="L119" s="138">
        <v>2370.3274999999999</v>
      </c>
      <c r="M119" s="138">
        <v>1121.5161000000001</v>
      </c>
      <c r="O119" s="140">
        <f t="shared" si="9"/>
        <v>41686</v>
      </c>
      <c r="P119" s="141">
        <f t="shared" si="13"/>
        <v>-0.14821027962131383</v>
      </c>
      <c r="Q119" s="141">
        <f t="shared" si="13"/>
        <v>0.16153865923888788</v>
      </c>
      <c r="R119" s="141">
        <f t="shared" si="13"/>
        <v>1.2568994916575331</v>
      </c>
      <c r="S119" s="141">
        <f t="shared" si="13"/>
        <v>0.13416163541693571</v>
      </c>
      <c r="T119" s="141">
        <f t="shared" si="13"/>
        <v>-0.40196926587408865</v>
      </c>
      <c r="V119" s="149"/>
      <c r="W119" s="150"/>
      <c r="X119" s="150"/>
      <c r="Y119" s="150"/>
      <c r="Z119" s="141"/>
      <c r="AA119" s="141"/>
      <c r="AC119" s="150"/>
      <c r="AD119" s="150"/>
      <c r="AE119" s="150"/>
      <c r="AF119" s="150"/>
      <c r="AG119" s="141"/>
      <c r="AH119" s="141"/>
    </row>
    <row r="120" spans="8:34">
      <c r="H120" s="137">
        <v>41693</v>
      </c>
      <c r="I120" s="138">
        <v>2264.2939999999999</v>
      </c>
      <c r="J120" s="138">
        <v>2484.6660999999999</v>
      </c>
      <c r="K120" s="138">
        <v>2854.4380000000001</v>
      </c>
      <c r="L120" s="138">
        <v>2393.4209999999998</v>
      </c>
      <c r="M120" s="138">
        <v>1156.8973000000001</v>
      </c>
      <c r="O120" s="140">
        <f t="shared" si="9"/>
        <v>41693</v>
      </c>
      <c r="P120" s="141">
        <f t="shared" si="13"/>
        <v>-0.15981732110031832</v>
      </c>
      <c r="Q120" s="141">
        <f t="shared" si="13"/>
        <v>0.17603206658684334</v>
      </c>
      <c r="R120" s="141">
        <f t="shared" si="13"/>
        <v>1.2877919663055306</v>
      </c>
      <c r="S120" s="141">
        <f t="shared" si="13"/>
        <v>0.14521148474260936</v>
      </c>
      <c r="T120" s="141">
        <f t="shared" si="13"/>
        <v>-0.38310280019405452</v>
      </c>
      <c r="V120" s="149"/>
      <c r="W120" s="150"/>
      <c r="X120" s="150"/>
      <c r="Y120" s="150"/>
      <c r="Z120" s="141"/>
      <c r="AA120" s="141"/>
      <c r="AC120" s="150"/>
      <c r="AD120" s="150"/>
      <c r="AE120" s="150"/>
      <c r="AF120" s="150"/>
      <c r="AG120" s="141"/>
      <c r="AH120" s="141"/>
    </row>
    <row r="121" spans="8:34">
      <c r="H121" s="137">
        <v>41700</v>
      </c>
      <c r="I121" s="138">
        <v>2178.971</v>
      </c>
      <c r="J121" s="138">
        <v>2369.819</v>
      </c>
      <c r="K121" s="138">
        <v>2548.3116</v>
      </c>
      <c r="L121" s="138">
        <v>2322.1084999999998</v>
      </c>
      <c r="M121" s="138">
        <v>1126.4799</v>
      </c>
      <c r="O121" s="140">
        <f t="shared" si="9"/>
        <v>41700</v>
      </c>
      <c r="P121" s="141">
        <f t="shared" si="13"/>
        <v>-0.191477037864907</v>
      </c>
      <c r="Q121" s="141">
        <f t="shared" si="13"/>
        <v>0.12167310368454198</v>
      </c>
      <c r="R121" s="141">
        <f t="shared" si="13"/>
        <v>1.0424359562629117</v>
      </c>
      <c r="S121" s="141">
        <f t="shared" si="13"/>
        <v>0.1110896591190742</v>
      </c>
      <c r="T121" s="141">
        <f t="shared" si="13"/>
        <v>-0.39932239797976754</v>
      </c>
      <c r="V121" s="149"/>
      <c r="W121" s="150"/>
      <c r="X121" s="150"/>
      <c r="Y121" s="150"/>
      <c r="Z121" s="141"/>
      <c r="AA121" s="141"/>
      <c r="AC121" s="150"/>
      <c r="AD121" s="150"/>
      <c r="AE121" s="150"/>
      <c r="AF121" s="150"/>
      <c r="AG121" s="141"/>
      <c r="AH121" s="141"/>
    </row>
    <row r="122" spans="8:34">
      <c r="H122" s="137">
        <v>41707</v>
      </c>
      <c r="I122" s="138">
        <v>2168.3580000000002</v>
      </c>
      <c r="J122" s="138">
        <v>2437.7447000000002</v>
      </c>
      <c r="K122" s="138">
        <v>2601.1932999999999</v>
      </c>
      <c r="L122" s="138">
        <v>2385.0167999999999</v>
      </c>
      <c r="M122" s="138">
        <v>1187.8178</v>
      </c>
      <c r="O122" s="140">
        <f t="shared" si="9"/>
        <v>41707</v>
      </c>
      <c r="P122" s="141">
        <f t="shared" si="13"/>
        <v>-0.19541506833761157</v>
      </c>
      <c r="Q122" s="141">
        <f t="shared" si="13"/>
        <v>0.15382342011754613</v>
      </c>
      <c r="R122" s="141">
        <f t="shared" si="13"/>
        <v>1.0848198960873461</v>
      </c>
      <c r="S122" s="141">
        <f t="shared" si="13"/>
        <v>0.14119021712605817</v>
      </c>
      <c r="T122" s="141">
        <f t="shared" si="13"/>
        <v>-0.36661493228512287</v>
      </c>
      <c r="V122" s="149"/>
      <c r="W122" s="150"/>
      <c r="X122" s="150"/>
      <c r="Y122" s="150"/>
      <c r="Z122" s="141"/>
      <c r="AA122" s="141"/>
      <c r="AC122" s="150"/>
      <c r="AD122" s="150"/>
      <c r="AE122" s="150"/>
      <c r="AF122" s="150"/>
      <c r="AG122" s="141"/>
      <c r="AH122" s="141"/>
    </row>
    <row r="123" spans="8:34">
      <c r="H123" s="137">
        <v>41714</v>
      </c>
      <c r="I123" s="138">
        <v>2122.8359999999998</v>
      </c>
      <c r="J123" s="138">
        <v>2302.0371</v>
      </c>
      <c r="K123" s="138">
        <v>2477.0315999999998</v>
      </c>
      <c r="L123" s="138">
        <v>2245.4641999999999</v>
      </c>
      <c r="M123" s="138">
        <v>1126.1039000000001</v>
      </c>
      <c r="O123" s="140">
        <f t="shared" si="9"/>
        <v>41714</v>
      </c>
      <c r="P123" s="141">
        <f t="shared" si="13"/>
        <v>-0.2123063359507712</v>
      </c>
      <c r="Q123" s="141">
        <f t="shared" si="13"/>
        <v>8.9590850083471452E-2</v>
      </c>
      <c r="R123" s="141">
        <f t="shared" si="13"/>
        <v>0.98530603739332734</v>
      </c>
      <c r="S123" s="141">
        <f t="shared" si="13"/>
        <v>7.4416657336246139E-2</v>
      </c>
      <c r="T123" s="141">
        <f t="shared" si="13"/>
        <v>-0.39952289403687402</v>
      </c>
      <c r="V123" s="149"/>
      <c r="W123" s="150"/>
      <c r="X123" s="150"/>
      <c r="Y123" s="150"/>
      <c r="Z123" s="141"/>
      <c r="AA123" s="141"/>
      <c r="AC123" s="150"/>
      <c r="AD123" s="150"/>
      <c r="AE123" s="150"/>
      <c r="AF123" s="150"/>
      <c r="AG123" s="141"/>
      <c r="AH123" s="141"/>
    </row>
    <row r="124" spans="8:34">
      <c r="H124" s="137">
        <v>41721</v>
      </c>
      <c r="I124" s="138">
        <v>2158.7979999999998</v>
      </c>
      <c r="J124" s="138">
        <v>2364.9497000000001</v>
      </c>
      <c r="K124" s="138">
        <v>2535.3119000000002</v>
      </c>
      <c r="L124" s="138">
        <v>2314.2240000000002</v>
      </c>
      <c r="M124" s="138">
        <v>1140.0393999999999</v>
      </c>
      <c r="O124" s="140">
        <f t="shared" si="9"/>
        <v>41721</v>
      </c>
      <c r="P124" s="141">
        <f t="shared" si="13"/>
        <v>-0.19896237553812579</v>
      </c>
      <c r="Q124" s="141">
        <f t="shared" si="13"/>
        <v>0.1193683863859758</v>
      </c>
      <c r="R124" s="141">
        <f t="shared" si="13"/>
        <v>1.0320168792942117</v>
      </c>
      <c r="S124" s="141">
        <f t="shared" si="13"/>
        <v>0.10731705916634859</v>
      </c>
      <c r="T124" s="141">
        <f t="shared" si="13"/>
        <v>-0.39209200892036822</v>
      </c>
      <c r="V124" s="149"/>
      <c r="W124" s="150"/>
      <c r="X124" s="150"/>
      <c r="Y124" s="150"/>
      <c r="Z124" s="141"/>
      <c r="AA124" s="141"/>
      <c r="AC124" s="150"/>
      <c r="AD124" s="150"/>
      <c r="AE124" s="150"/>
      <c r="AF124" s="150"/>
      <c r="AG124" s="141"/>
      <c r="AH124" s="141"/>
    </row>
    <row r="125" spans="8:34">
      <c r="H125" s="137">
        <v>41728</v>
      </c>
      <c r="I125" s="138">
        <v>2151.9650000000001</v>
      </c>
      <c r="J125" s="138">
        <v>2240.1324</v>
      </c>
      <c r="K125" s="138">
        <v>2358.1480000000001</v>
      </c>
      <c r="L125" s="138">
        <v>2189.6446000000001</v>
      </c>
      <c r="M125" s="138">
        <v>1124.9690000000001</v>
      </c>
      <c r="O125" s="140">
        <f t="shared" si="9"/>
        <v>41728</v>
      </c>
      <c r="P125" s="141">
        <f t="shared" si="13"/>
        <v>-0.20149780964912078</v>
      </c>
      <c r="Q125" s="141">
        <f t="shared" si="13"/>
        <v>6.0290368915221659E-2</v>
      </c>
      <c r="R125" s="141">
        <f t="shared" si="13"/>
        <v>0.89002250171818575</v>
      </c>
      <c r="S125" s="141">
        <f t="shared" si="13"/>
        <v>4.7707922435976657E-2</v>
      </c>
      <c r="T125" s="141">
        <f t="shared" si="13"/>
        <v>-0.40012806152413471</v>
      </c>
      <c r="V125" s="149"/>
      <c r="W125" s="150"/>
      <c r="X125" s="150"/>
      <c r="Y125" s="150"/>
      <c r="Z125" s="141"/>
      <c r="AA125" s="141"/>
      <c r="AC125" s="150"/>
      <c r="AD125" s="150"/>
      <c r="AE125" s="150"/>
      <c r="AF125" s="150"/>
      <c r="AG125" s="141"/>
      <c r="AH125" s="141"/>
    </row>
    <row r="126" spans="8:34">
      <c r="H126" s="137">
        <v>41735</v>
      </c>
      <c r="I126" s="138">
        <v>2185.4720000000002</v>
      </c>
      <c r="J126" s="138">
        <v>2290.7345999999998</v>
      </c>
      <c r="K126" s="138">
        <v>2396.4618</v>
      </c>
      <c r="L126" s="138">
        <v>2251.8935000000001</v>
      </c>
      <c r="M126" s="138">
        <v>1121.1306</v>
      </c>
      <c r="O126" s="140">
        <f t="shared" si="9"/>
        <v>41735</v>
      </c>
      <c r="P126" s="141">
        <f t="shared" si="13"/>
        <v>-0.18906479475710958</v>
      </c>
      <c r="Q126" s="141">
        <f t="shared" si="13"/>
        <v>8.4241196690366449E-2</v>
      </c>
      <c r="R126" s="141">
        <f t="shared" si="13"/>
        <v>0.92073047429935118</v>
      </c>
      <c r="S126" s="141">
        <f t="shared" si="13"/>
        <v>7.7492968690937358E-2</v>
      </c>
      <c r="T126" s="141">
        <f t="shared" si="13"/>
        <v>-0.40217482765604218</v>
      </c>
      <c r="V126" s="149"/>
      <c r="W126" s="150"/>
      <c r="X126" s="150"/>
      <c r="Y126" s="150"/>
      <c r="Z126" s="141"/>
      <c r="AA126" s="141"/>
      <c r="AC126" s="150"/>
      <c r="AD126" s="150"/>
      <c r="AE126" s="150"/>
      <c r="AF126" s="150"/>
      <c r="AG126" s="141"/>
      <c r="AH126" s="141"/>
    </row>
    <row r="127" spans="8:34">
      <c r="H127" s="137">
        <v>41742</v>
      </c>
      <c r="I127" s="138">
        <v>2270.6660000000002</v>
      </c>
      <c r="J127" s="138">
        <v>2362.0987</v>
      </c>
      <c r="K127" s="138">
        <v>2439.8507</v>
      </c>
      <c r="L127" s="138">
        <v>2332.1286</v>
      </c>
      <c r="M127" s="138">
        <v>1150.5731000000001</v>
      </c>
      <c r="O127" s="140">
        <f t="shared" si="9"/>
        <v>41742</v>
      </c>
      <c r="P127" s="141">
        <f t="shared" si="13"/>
        <v>-0.15745294437629354</v>
      </c>
      <c r="Q127" s="141">
        <f t="shared" si="13"/>
        <v>0.11801896264576395</v>
      </c>
      <c r="R127" s="141">
        <f t="shared" si="13"/>
        <v>0.95550606825053674</v>
      </c>
      <c r="S127" s="141">
        <f t="shared" si="13"/>
        <v>0.11588410756682732</v>
      </c>
      <c r="T127" s="141">
        <f t="shared" si="13"/>
        <v>-0.38647507988648078</v>
      </c>
      <c r="V127" s="149"/>
      <c r="W127" s="150"/>
      <c r="X127" s="150"/>
      <c r="Y127" s="150"/>
      <c r="Z127" s="141"/>
      <c r="AA127" s="141"/>
      <c r="AC127" s="150"/>
      <c r="AD127" s="150"/>
      <c r="AE127" s="150"/>
      <c r="AF127" s="150"/>
      <c r="AG127" s="141"/>
      <c r="AH127" s="141"/>
    </row>
    <row r="128" spans="8:34">
      <c r="H128" s="137">
        <v>41749</v>
      </c>
      <c r="I128" s="138">
        <v>2224.4789999999998</v>
      </c>
      <c r="J128" s="138">
        <v>2385.6163999999999</v>
      </c>
      <c r="K128" s="138">
        <v>2470.5147999999999</v>
      </c>
      <c r="L128" s="138">
        <v>2359.0176000000001</v>
      </c>
      <c r="M128" s="138">
        <v>1144.7942</v>
      </c>
      <c r="O128" s="140">
        <f t="shared" si="9"/>
        <v>41749</v>
      </c>
      <c r="P128" s="141">
        <f t="shared" si="13"/>
        <v>-0.17459096505308724</v>
      </c>
      <c r="Q128" s="141">
        <f t="shared" si="13"/>
        <v>0.12915026488889825</v>
      </c>
      <c r="R128" s="141">
        <f t="shared" si="13"/>
        <v>0.98008291372204082</v>
      </c>
      <c r="S128" s="141">
        <f t="shared" si="13"/>
        <v>0.1287500394748553</v>
      </c>
      <c r="T128" s="141">
        <f t="shared" si="13"/>
        <v>-0.38955658697268336</v>
      </c>
      <c r="V128" s="149"/>
      <c r="W128" s="150"/>
      <c r="X128" s="150"/>
      <c r="Y128" s="150"/>
      <c r="Z128" s="141"/>
      <c r="AA128" s="141"/>
      <c r="AC128" s="150"/>
      <c r="AD128" s="150"/>
      <c r="AE128" s="150"/>
      <c r="AF128" s="150"/>
      <c r="AG128" s="141"/>
      <c r="AH128" s="141"/>
    </row>
    <row r="129" spans="8:34">
      <c r="H129" s="137">
        <v>41756</v>
      </c>
      <c r="I129" s="138">
        <v>2167.826</v>
      </c>
      <c r="J129" s="138">
        <v>2218.5679</v>
      </c>
      <c r="K129" s="138">
        <v>2310.8078</v>
      </c>
      <c r="L129" s="138">
        <v>2171.3647000000001</v>
      </c>
      <c r="M129" s="138">
        <v>1123.0618999999999</v>
      </c>
      <c r="O129" s="140">
        <f t="shared" si="9"/>
        <v>41756</v>
      </c>
      <c r="P129" s="141">
        <f t="shared" si="13"/>
        <v>-0.19561247078851884</v>
      </c>
      <c r="Q129" s="141">
        <f t="shared" si="13"/>
        <v>5.0083547362856251E-2</v>
      </c>
      <c r="R129" s="141">
        <f t="shared" si="13"/>
        <v>0.85207999631316489</v>
      </c>
      <c r="S129" s="141">
        <f t="shared" si="13"/>
        <v>3.8961299330410704E-2</v>
      </c>
      <c r="T129" s="141">
        <f t="shared" si="13"/>
        <v>-0.40114499245633595</v>
      </c>
      <c r="V129" s="149"/>
      <c r="W129" s="150"/>
      <c r="X129" s="150"/>
      <c r="Y129" s="150"/>
      <c r="Z129" s="141"/>
      <c r="AA129" s="141"/>
      <c r="AC129" s="150"/>
      <c r="AD129" s="150"/>
      <c r="AE129" s="150"/>
      <c r="AF129" s="150"/>
      <c r="AG129" s="141"/>
      <c r="AH129" s="141"/>
    </row>
    <row r="130" spans="8:34">
      <c r="H130" s="137">
        <v>41763</v>
      </c>
      <c r="I130" s="138">
        <v>2158.6590000000001</v>
      </c>
      <c r="J130" s="138">
        <v>2222.1552000000001</v>
      </c>
      <c r="K130" s="138">
        <v>2395.0374000000002</v>
      </c>
      <c r="L130" s="138">
        <v>2142.6731</v>
      </c>
      <c r="M130" s="138">
        <v>1158.7552000000001</v>
      </c>
      <c r="O130" s="140">
        <f t="shared" si="9"/>
        <v>41763</v>
      </c>
      <c r="P130" s="141">
        <f t="shared" si="13"/>
        <v>-0.19901395249428377</v>
      </c>
      <c r="Q130" s="141">
        <f t="shared" si="13"/>
        <v>5.1781473628468744E-2</v>
      </c>
      <c r="R130" s="141">
        <f t="shared" si="13"/>
        <v>0.91958883770510558</v>
      </c>
      <c r="S130" s="141">
        <f t="shared" si="13"/>
        <v>2.5232853797576782E-2</v>
      </c>
      <c r="T130" s="141">
        <f t="shared" si="13"/>
        <v>-0.3821121043842195</v>
      </c>
      <c r="V130" s="149"/>
      <c r="W130" s="150"/>
      <c r="X130" s="150"/>
      <c r="Y130" s="150"/>
      <c r="Z130" s="141"/>
      <c r="AA130" s="141"/>
      <c r="AC130" s="150"/>
      <c r="AD130" s="150"/>
      <c r="AE130" s="150"/>
      <c r="AF130" s="150"/>
      <c r="AG130" s="141"/>
      <c r="AH130" s="141"/>
    </row>
    <row r="131" spans="8:34">
      <c r="H131" s="137">
        <v>41770</v>
      </c>
      <c r="I131" s="138">
        <v>2133.9110000000001</v>
      </c>
      <c r="J131" s="138">
        <v>2190.8658</v>
      </c>
      <c r="K131" s="138">
        <v>2323.9222</v>
      </c>
      <c r="L131" s="138">
        <v>2112.7150999999999</v>
      </c>
      <c r="M131" s="138">
        <v>1172.5814</v>
      </c>
      <c r="O131" s="140">
        <f t="shared" si="9"/>
        <v>41770</v>
      </c>
      <c r="P131" s="141">
        <f t="shared" si="13"/>
        <v>-0.20819687703385747</v>
      </c>
      <c r="Q131" s="141">
        <f t="shared" si="13"/>
        <v>3.6971701907325905E-2</v>
      </c>
      <c r="R131" s="141">
        <f t="shared" si="13"/>
        <v>0.86259100372089859</v>
      </c>
      <c r="S131" s="141">
        <f t="shared" si="13"/>
        <v>1.0898457274808981E-2</v>
      </c>
      <c r="T131" s="141">
        <f t="shared" si="13"/>
        <v>-0.37473950176516513</v>
      </c>
      <c r="V131" s="149"/>
      <c r="W131" s="150"/>
      <c r="X131" s="150"/>
      <c r="Y131" s="150"/>
      <c r="Z131" s="141"/>
      <c r="AA131" s="141"/>
      <c r="AC131" s="150"/>
      <c r="AD131" s="150"/>
      <c r="AE131" s="150"/>
      <c r="AF131" s="150"/>
      <c r="AG131" s="141"/>
      <c r="AH131" s="141"/>
    </row>
    <row r="132" spans="8:34">
      <c r="H132" s="137">
        <v>41777</v>
      </c>
      <c r="I132" s="138">
        <v>2145.9520000000002</v>
      </c>
      <c r="J132" s="138">
        <v>2175.1513</v>
      </c>
      <c r="K132" s="138">
        <v>2246.1363999999999</v>
      </c>
      <c r="L132" s="138">
        <v>2109.2961</v>
      </c>
      <c r="M132" s="138">
        <v>1177.1020000000001</v>
      </c>
      <c r="O132" s="140">
        <f t="shared" ref="O132:O156" si="14">H132</f>
        <v>41777</v>
      </c>
      <c r="P132" s="141">
        <f t="shared" si="13"/>
        <v>-0.20372897682450686</v>
      </c>
      <c r="Q132" s="141">
        <f t="shared" si="13"/>
        <v>2.9533778594258209E-2</v>
      </c>
      <c r="R132" s="141">
        <f t="shared" si="13"/>
        <v>0.80024677752553242</v>
      </c>
      <c r="S132" s="141">
        <f t="shared" si="13"/>
        <v>9.2625235772543224E-3</v>
      </c>
      <c r="T132" s="141">
        <f t="shared" si="13"/>
        <v>-0.37232896326581622</v>
      </c>
      <c r="V132" s="149"/>
      <c r="W132" s="150"/>
      <c r="X132" s="150"/>
      <c r="Y132" s="150"/>
      <c r="Z132" s="141"/>
      <c r="AA132" s="141"/>
      <c r="AC132" s="150"/>
      <c r="AD132" s="150"/>
      <c r="AE132" s="150"/>
      <c r="AF132" s="150"/>
      <c r="AG132" s="141"/>
      <c r="AH132" s="141"/>
    </row>
    <row r="133" spans="8:34">
      <c r="H133" s="137">
        <v>41784</v>
      </c>
      <c r="I133" s="138">
        <v>2148.4140000000002</v>
      </c>
      <c r="J133" s="138">
        <v>2251.9059999999999</v>
      </c>
      <c r="K133" s="138">
        <v>2308.9679999999998</v>
      </c>
      <c r="L133" s="138">
        <v>2202.1712000000002</v>
      </c>
      <c r="M133" s="138">
        <v>1173.9565</v>
      </c>
      <c r="O133" s="140">
        <f t="shared" si="14"/>
        <v>41784</v>
      </c>
      <c r="P133" s="141">
        <f t="shared" ref="P133:T156" si="15">I133/I$4-1</f>
        <v>-0.202815433903203</v>
      </c>
      <c r="Q133" s="141">
        <f t="shared" si="15"/>
        <v>6.5863001446879288E-2</v>
      </c>
      <c r="R133" s="141">
        <f t="shared" si="15"/>
        <v>0.85060542245322823</v>
      </c>
      <c r="S133" s="141">
        <f t="shared" si="15"/>
        <v>5.3701688758231114E-2</v>
      </c>
      <c r="T133" s="141">
        <f t="shared" si="15"/>
        <v>-0.3740062514244018</v>
      </c>
      <c r="V133" s="149"/>
      <c r="W133" s="150"/>
      <c r="X133" s="150"/>
      <c r="Y133" s="150"/>
      <c r="Z133" s="141"/>
      <c r="AA133" s="141"/>
      <c r="AC133" s="150"/>
      <c r="AD133" s="150"/>
      <c r="AE133" s="150"/>
      <c r="AF133" s="150"/>
      <c r="AG133" s="141"/>
      <c r="AH133" s="141"/>
    </row>
    <row r="134" spans="8:34">
      <c r="H134" s="137">
        <v>41791</v>
      </c>
      <c r="I134" s="138">
        <v>2156.4639999999999</v>
      </c>
      <c r="J134" s="138">
        <v>2316.1008000000002</v>
      </c>
      <c r="K134" s="138">
        <v>2379.0724</v>
      </c>
      <c r="L134" s="138">
        <v>2269.1873000000001</v>
      </c>
      <c r="M134" s="138">
        <v>1190.0208</v>
      </c>
      <c r="O134" s="140">
        <f t="shared" si="14"/>
        <v>41791</v>
      </c>
      <c r="P134" s="141">
        <f t="shared" si="15"/>
        <v>-0.19982842313289562</v>
      </c>
      <c r="Q134" s="141">
        <f t="shared" si="15"/>
        <v>9.624742344552506E-2</v>
      </c>
      <c r="R134" s="141">
        <f t="shared" si="15"/>
        <v>0.90679311443416122</v>
      </c>
      <c r="S134" s="141">
        <f t="shared" si="15"/>
        <v>8.5767759617749295E-2</v>
      </c>
      <c r="T134" s="141">
        <f t="shared" si="15"/>
        <v>-0.36544021735478938</v>
      </c>
      <c r="V134" s="149"/>
      <c r="W134" s="150"/>
      <c r="X134" s="150"/>
      <c r="Y134" s="150"/>
      <c r="Z134" s="141"/>
      <c r="AA134" s="141"/>
      <c r="AC134" s="150"/>
      <c r="AD134" s="150"/>
      <c r="AE134" s="150"/>
      <c r="AF134" s="150"/>
      <c r="AG134" s="141"/>
      <c r="AH134" s="141"/>
    </row>
    <row r="135" spans="8:34">
      <c r="H135" s="137">
        <v>41798</v>
      </c>
      <c r="I135" s="138">
        <v>2134.7159999999999</v>
      </c>
      <c r="J135" s="138">
        <v>2289.1642000000002</v>
      </c>
      <c r="K135" s="138">
        <v>2315.2512000000002</v>
      </c>
      <c r="L135" s="138">
        <v>2255.8242</v>
      </c>
      <c r="M135" s="138">
        <v>1168.6637000000001</v>
      </c>
      <c r="O135" s="140">
        <f t="shared" si="14"/>
        <v>41798</v>
      </c>
      <c r="P135" s="141">
        <f t="shared" si="15"/>
        <v>-0.2078981759568268</v>
      </c>
      <c r="Q135" s="141">
        <f t="shared" si="15"/>
        <v>8.3497901340795266E-2</v>
      </c>
      <c r="R135" s="141">
        <f t="shared" si="15"/>
        <v>0.85564131900543638</v>
      </c>
      <c r="S135" s="141">
        <f t="shared" si="15"/>
        <v>7.937374218756732E-2</v>
      </c>
      <c r="T135" s="141">
        <f t="shared" si="15"/>
        <v>-0.37682855336869103</v>
      </c>
      <c r="V135" s="149"/>
      <c r="W135" s="150"/>
      <c r="X135" s="150"/>
      <c r="Y135" s="150"/>
      <c r="Z135" s="141"/>
      <c r="AA135" s="141"/>
      <c r="AC135" s="150"/>
      <c r="AD135" s="150"/>
      <c r="AE135" s="150"/>
      <c r="AF135" s="150"/>
      <c r="AG135" s="141"/>
      <c r="AH135" s="141"/>
    </row>
    <row r="136" spans="8:34">
      <c r="H136" s="137">
        <v>41805</v>
      </c>
      <c r="I136" s="138">
        <v>2176.2420000000002</v>
      </c>
      <c r="J136" s="138">
        <v>2346.9141</v>
      </c>
      <c r="K136" s="138">
        <v>2349.9861000000001</v>
      </c>
      <c r="L136" s="138">
        <v>2330.0419999999999</v>
      </c>
      <c r="M136" s="138">
        <v>1164.4272000000001</v>
      </c>
      <c r="O136" s="140">
        <f t="shared" si="14"/>
        <v>41805</v>
      </c>
      <c r="P136" s="141">
        <f t="shared" si="15"/>
        <v>-0.19248965306890298</v>
      </c>
      <c r="Q136" s="141">
        <f t="shared" si="15"/>
        <v>0.1108318494484235</v>
      </c>
      <c r="R136" s="141">
        <f t="shared" si="15"/>
        <v>0.88348085350239369</v>
      </c>
      <c r="S136" s="141">
        <f t="shared" si="15"/>
        <v>0.11488570474339421</v>
      </c>
      <c r="T136" s="141">
        <f t="shared" si="15"/>
        <v>-0.37908760003340181</v>
      </c>
      <c r="V136" s="149"/>
      <c r="W136" s="150"/>
      <c r="X136" s="150"/>
      <c r="Y136" s="150"/>
      <c r="Z136" s="141"/>
      <c r="AA136" s="141"/>
      <c r="AC136" s="150"/>
      <c r="AD136" s="150"/>
      <c r="AE136" s="150"/>
      <c r="AF136" s="150"/>
      <c r="AG136" s="141"/>
      <c r="AH136" s="141"/>
    </row>
    <row r="137" spans="8:34">
      <c r="H137" s="137">
        <v>41812</v>
      </c>
      <c r="I137" s="138">
        <v>2136.7289999999998</v>
      </c>
      <c r="J137" s="138">
        <v>2321.4773</v>
      </c>
      <c r="K137" s="138">
        <v>2415.9661999999998</v>
      </c>
      <c r="L137" s="138">
        <v>2268.5214000000001</v>
      </c>
      <c r="M137" s="138">
        <v>1172.5198</v>
      </c>
      <c r="O137" s="140">
        <f t="shared" si="14"/>
        <v>41812</v>
      </c>
      <c r="P137" s="141">
        <f t="shared" si="15"/>
        <v>-0.20715123773563071</v>
      </c>
      <c r="Q137" s="141">
        <f t="shared" si="15"/>
        <v>9.8792206588018239E-2</v>
      </c>
      <c r="R137" s="141">
        <f t="shared" si="15"/>
        <v>0.9363629769592825</v>
      </c>
      <c r="S137" s="141">
        <f t="shared" si="15"/>
        <v>8.5449137725616797E-2</v>
      </c>
      <c r="T137" s="141">
        <f t="shared" si="15"/>
        <v>-0.3747723489915421</v>
      </c>
      <c r="V137" s="149"/>
      <c r="W137" s="150"/>
      <c r="X137" s="150"/>
      <c r="Y137" s="150"/>
      <c r="Z137" s="141"/>
      <c r="AA137" s="141"/>
      <c r="AC137" s="150"/>
      <c r="AD137" s="150"/>
      <c r="AE137" s="150"/>
      <c r="AF137" s="150"/>
      <c r="AG137" s="141"/>
      <c r="AH137" s="141"/>
    </row>
    <row r="138" spans="8:34">
      <c r="H138" s="137">
        <v>41819</v>
      </c>
      <c r="I138" s="138">
        <v>2150.2579999999998</v>
      </c>
      <c r="J138" s="138">
        <v>2423.8168000000001</v>
      </c>
      <c r="K138" s="138">
        <v>2497.8559</v>
      </c>
      <c r="L138" s="138">
        <v>2375.5329000000002</v>
      </c>
      <c r="M138" s="138">
        <v>1227.5684000000001</v>
      </c>
      <c r="O138" s="140">
        <f t="shared" si="14"/>
        <v>41819</v>
      </c>
      <c r="P138" s="141">
        <f t="shared" si="15"/>
        <v>-0.2021312043553215</v>
      </c>
      <c r="Q138" s="141">
        <f t="shared" si="15"/>
        <v>0.14723112305991926</v>
      </c>
      <c r="R138" s="141">
        <f t="shared" si="15"/>
        <v>1.0019964213652113</v>
      </c>
      <c r="S138" s="141">
        <f t="shared" si="15"/>
        <v>0.13665233131317778</v>
      </c>
      <c r="T138" s="141">
        <f t="shared" si="15"/>
        <v>-0.34541855311593794</v>
      </c>
      <c r="V138" s="149"/>
      <c r="W138" s="150"/>
      <c r="X138" s="150"/>
      <c r="Y138" s="150"/>
      <c r="Z138" s="141"/>
      <c r="AA138" s="141"/>
      <c r="AC138" s="150"/>
      <c r="AD138" s="150"/>
      <c r="AE138" s="150"/>
      <c r="AF138" s="150"/>
      <c r="AG138" s="141"/>
      <c r="AH138" s="141"/>
    </row>
    <row r="139" spans="8:34">
      <c r="H139" s="137">
        <v>41826</v>
      </c>
      <c r="I139" s="138">
        <v>2178.6950000000002</v>
      </c>
      <c r="J139" s="138">
        <v>2513.1992</v>
      </c>
      <c r="K139" s="138">
        <v>2714.4758999999999</v>
      </c>
      <c r="L139" s="138">
        <v>2434.4479000000001</v>
      </c>
      <c r="M139" s="138">
        <v>1230.4782</v>
      </c>
      <c r="O139" s="140">
        <f t="shared" si="14"/>
        <v>41826</v>
      </c>
      <c r="P139" s="141">
        <f t="shared" si="15"/>
        <v>-0.19157944966274598</v>
      </c>
      <c r="Q139" s="141">
        <f t="shared" si="15"/>
        <v>0.18953723758713559</v>
      </c>
      <c r="R139" s="141">
        <f t="shared" si="15"/>
        <v>1.1756143089287541</v>
      </c>
      <c r="S139" s="141">
        <f t="shared" si="15"/>
        <v>0.16484216278186237</v>
      </c>
      <c r="T139" s="141">
        <f t="shared" si="15"/>
        <v>-0.34386694825698005</v>
      </c>
      <c r="V139" s="149"/>
      <c r="W139" s="150"/>
      <c r="X139" s="150"/>
      <c r="Y139" s="150"/>
      <c r="Z139" s="141"/>
      <c r="AA139" s="141"/>
      <c r="AC139" s="150"/>
      <c r="AD139" s="150"/>
      <c r="AE139" s="150"/>
      <c r="AF139" s="150"/>
      <c r="AG139" s="141"/>
      <c r="AH139" s="141"/>
    </row>
    <row r="140" spans="8:34">
      <c r="H140" s="137">
        <v>41833</v>
      </c>
      <c r="I140" s="138">
        <v>2148.009</v>
      </c>
      <c r="J140" s="138">
        <v>2499.6504</v>
      </c>
      <c r="K140" s="138">
        <v>2594.3942999999999</v>
      </c>
      <c r="L140" s="138">
        <v>2445.0841999999998</v>
      </c>
      <c r="M140" s="138">
        <v>1258.2625</v>
      </c>
      <c r="O140" s="140">
        <f t="shared" si="14"/>
        <v>41833</v>
      </c>
      <c r="P140" s="141">
        <f t="shared" si="15"/>
        <v>-0.20296571208481473</v>
      </c>
      <c r="Q140" s="141">
        <f t="shared" si="15"/>
        <v>0.18312437460173414</v>
      </c>
      <c r="R140" s="141">
        <f t="shared" si="15"/>
        <v>1.0793705930795698</v>
      </c>
      <c r="S140" s="141">
        <f t="shared" si="15"/>
        <v>0.16993145251198816</v>
      </c>
      <c r="T140" s="141">
        <f t="shared" si="15"/>
        <v>-0.32905140942862565</v>
      </c>
      <c r="V140" s="149"/>
      <c r="W140" s="150"/>
      <c r="X140" s="150"/>
      <c r="Y140" s="150"/>
      <c r="Z140" s="141"/>
      <c r="AA140" s="141"/>
      <c r="AC140" s="150"/>
      <c r="AD140" s="150"/>
      <c r="AE140" s="150"/>
      <c r="AF140" s="150"/>
      <c r="AG140" s="141"/>
      <c r="AH140" s="141"/>
    </row>
    <row r="141" spans="8:34">
      <c r="H141" s="137">
        <v>41840</v>
      </c>
      <c r="I141" s="138">
        <v>2164.1439999999998</v>
      </c>
      <c r="J141" s="138">
        <v>2436.6039999999998</v>
      </c>
      <c r="K141" s="138">
        <v>2429.1138999999998</v>
      </c>
      <c r="L141" s="138">
        <v>2411.0255999999999</v>
      </c>
      <c r="M141" s="138">
        <v>1240.4229</v>
      </c>
      <c r="O141" s="140">
        <f t="shared" si="14"/>
        <v>41840</v>
      </c>
      <c r="P141" s="141">
        <f t="shared" si="15"/>
        <v>-0.1969787035408509</v>
      </c>
      <c r="Q141" s="141">
        <f t="shared" si="15"/>
        <v>0.15328350862667972</v>
      </c>
      <c r="R141" s="141">
        <f t="shared" si="15"/>
        <v>0.94690067384931664</v>
      </c>
      <c r="S141" s="141">
        <f t="shared" si="15"/>
        <v>0.15363498821496124</v>
      </c>
      <c r="T141" s="141">
        <f t="shared" si="15"/>
        <v>-0.33856409416361311</v>
      </c>
      <c r="V141" s="149"/>
      <c r="W141" s="150"/>
      <c r="X141" s="150"/>
      <c r="Y141" s="150"/>
      <c r="Z141" s="141"/>
      <c r="AA141" s="141"/>
      <c r="AC141" s="150"/>
      <c r="AD141" s="150"/>
      <c r="AE141" s="150"/>
      <c r="AF141" s="150"/>
      <c r="AG141" s="141"/>
      <c r="AH141" s="141"/>
    </row>
    <row r="142" spans="8:34">
      <c r="H142" s="137">
        <v>41847</v>
      </c>
      <c r="I142" s="138">
        <v>2260.4540000000002</v>
      </c>
      <c r="J142" s="138">
        <v>2418.7082999999998</v>
      </c>
      <c r="K142" s="138">
        <v>2357.6489999999999</v>
      </c>
      <c r="L142" s="138">
        <v>2394.3883999999998</v>
      </c>
      <c r="M142" s="138">
        <v>1283.1224999999999</v>
      </c>
      <c r="O142" s="140">
        <f t="shared" si="14"/>
        <v>41847</v>
      </c>
      <c r="P142" s="141">
        <f t="shared" si="15"/>
        <v>-0.16124218089634068</v>
      </c>
      <c r="Q142" s="141">
        <f t="shared" si="15"/>
        <v>0.14481318858890146</v>
      </c>
      <c r="R142" s="141">
        <f t="shared" si="15"/>
        <v>0.88962256022666031</v>
      </c>
      <c r="S142" s="141">
        <f t="shared" si="15"/>
        <v>0.14567436928750976</v>
      </c>
      <c r="T142" s="141">
        <f t="shared" si="15"/>
        <v>-0.31579520735504862</v>
      </c>
      <c r="V142" s="149"/>
      <c r="W142" s="150"/>
      <c r="X142" s="150"/>
      <c r="Y142" s="150"/>
      <c r="Z142" s="141"/>
      <c r="AA142" s="141"/>
      <c r="AC142" s="150"/>
      <c r="AD142" s="150"/>
      <c r="AE142" s="150"/>
      <c r="AF142" s="150"/>
      <c r="AG142" s="141"/>
      <c r="AH142" s="141"/>
    </row>
    <row r="143" spans="8:34">
      <c r="H143" s="137">
        <v>41854</v>
      </c>
      <c r="I143" s="138">
        <v>2329.402</v>
      </c>
      <c r="J143" s="138">
        <v>2458.8483999999999</v>
      </c>
      <c r="K143" s="138">
        <v>2402.6605</v>
      </c>
      <c r="L143" s="138">
        <v>2440.6282000000001</v>
      </c>
      <c r="M143" s="138">
        <v>1276.5856000000001</v>
      </c>
      <c r="O143" s="140">
        <f t="shared" si="14"/>
        <v>41854</v>
      </c>
      <c r="P143" s="141">
        <f t="shared" si="15"/>
        <v>-0.13565852641296738</v>
      </c>
      <c r="Q143" s="141">
        <f t="shared" si="15"/>
        <v>0.16381213768552372</v>
      </c>
      <c r="R143" s="141">
        <f t="shared" si="15"/>
        <v>0.92569864528836465</v>
      </c>
      <c r="S143" s="141">
        <f t="shared" si="15"/>
        <v>0.16779933184620788</v>
      </c>
      <c r="T143" s="141">
        <f t="shared" si="15"/>
        <v>-0.31928090596063041</v>
      </c>
      <c r="V143" s="149"/>
      <c r="W143" s="150"/>
      <c r="X143" s="150"/>
      <c r="Y143" s="150"/>
      <c r="Z143" s="141"/>
      <c r="AA143" s="141"/>
      <c r="AC143" s="150"/>
      <c r="AD143" s="150"/>
      <c r="AE143" s="150"/>
      <c r="AF143" s="150"/>
      <c r="AG143" s="141"/>
      <c r="AH143" s="141"/>
    </row>
    <row r="144" spans="8:34">
      <c r="H144" s="137">
        <v>41861</v>
      </c>
      <c r="I144" s="138">
        <v>2331.134</v>
      </c>
      <c r="J144" s="138">
        <v>2526.7833000000001</v>
      </c>
      <c r="K144" s="138">
        <v>2481.6828</v>
      </c>
      <c r="L144" s="138">
        <v>2510.8964000000001</v>
      </c>
      <c r="M144" s="138">
        <v>1289.4033999999999</v>
      </c>
      <c r="O144" s="140">
        <f t="shared" si="14"/>
        <v>41861</v>
      </c>
      <c r="P144" s="141">
        <f t="shared" si="15"/>
        <v>-0.13501585527580307</v>
      </c>
      <c r="Q144" s="141">
        <f t="shared" si="15"/>
        <v>0.19596680862516047</v>
      </c>
      <c r="R144" s="141">
        <f t="shared" si="15"/>
        <v>0.98903390886703968</v>
      </c>
      <c r="S144" s="141">
        <f t="shared" si="15"/>
        <v>0.20142147757493278</v>
      </c>
      <c r="T144" s="141">
        <f t="shared" si="15"/>
        <v>-0.31244601670324124</v>
      </c>
      <c r="V144" s="149"/>
      <c r="W144" s="150"/>
      <c r="X144" s="150"/>
      <c r="Y144" s="150"/>
      <c r="Z144" s="141"/>
      <c r="AA144" s="141"/>
      <c r="AC144" s="150"/>
      <c r="AD144" s="150"/>
      <c r="AE144" s="150"/>
      <c r="AF144" s="150"/>
      <c r="AG144" s="141"/>
      <c r="AH144" s="141"/>
    </row>
    <row r="145" spans="8:34">
      <c r="H145" s="137">
        <v>41868</v>
      </c>
      <c r="I145" s="138">
        <v>2360.6350000000002</v>
      </c>
      <c r="J145" s="138">
        <v>2591.4524000000001</v>
      </c>
      <c r="K145" s="138">
        <v>2588.4499000000001</v>
      </c>
      <c r="L145" s="138">
        <v>2563.3420000000001</v>
      </c>
      <c r="M145" s="138">
        <v>1317.5410999999999</v>
      </c>
      <c r="O145" s="140">
        <f t="shared" si="14"/>
        <v>41868</v>
      </c>
      <c r="P145" s="141">
        <f t="shared" si="15"/>
        <v>-0.12406929568141312</v>
      </c>
      <c r="Q145" s="141">
        <f t="shared" si="15"/>
        <v>0.22657572437336149</v>
      </c>
      <c r="R145" s="141">
        <f t="shared" si="15"/>
        <v>1.0746062399689027</v>
      </c>
      <c r="S145" s="141">
        <f t="shared" si="15"/>
        <v>0.22651581051686698</v>
      </c>
      <c r="T145" s="141">
        <f t="shared" si="15"/>
        <v>-0.29744203291057469</v>
      </c>
      <c r="V145" s="149"/>
      <c r="W145" s="150"/>
      <c r="X145" s="150"/>
      <c r="Y145" s="150"/>
      <c r="Z145" s="141"/>
      <c r="AA145" s="141"/>
      <c r="AC145" s="150"/>
      <c r="AD145" s="150"/>
      <c r="AE145" s="150"/>
      <c r="AF145" s="150"/>
      <c r="AG145" s="141"/>
      <c r="AH145" s="141"/>
    </row>
    <row r="146" spans="8:34">
      <c r="H146" s="137">
        <v>41875</v>
      </c>
      <c r="I146" s="138">
        <v>2365.364</v>
      </c>
      <c r="J146" s="138">
        <v>2670.6147999999998</v>
      </c>
      <c r="K146" s="138">
        <v>2660.6808000000001</v>
      </c>
      <c r="L146" s="138">
        <v>2664.3002999999999</v>
      </c>
      <c r="M146" s="138">
        <v>1289.9056</v>
      </c>
      <c r="O146" s="140">
        <f t="shared" si="14"/>
        <v>41875</v>
      </c>
      <c r="P146" s="141">
        <f t="shared" si="15"/>
        <v>-0.12231456600032209</v>
      </c>
      <c r="Q146" s="141">
        <f t="shared" si="15"/>
        <v>0.26404455001072757</v>
      </c>
      <c r="R146" s="141">
        <f t="shared" si="15"/>
        <v>1.1324982918330586</v>
      </c>
      <c r="S146" s="141">
        <f t="shared" si="15"/>
        <v>0.27482265024129893</v>
      </c>
      <c r="T146" s="141">
        <f t="shared" si="15"/>
        <v>-0.31217822649079752</v>
      </c>
      <c r="V146" s="149"/>
      <c r="W146" s="150"/>
      <c r="X146" s="150"/>
      <c r="Y146" s="150"/>
      <c r="Z146" s="141"/>
      <c r="AA146" s="141"/>
      <c r="AC146" s="150"/>
      <c r="AD146" s="150"/>
      <c r="AE146" s="150"/>
      <c r="AF146" s="150"/>
      <c r="AG146" s="141"/>
      <c r="AH146" s="141"/>
    </row>
    <row r="147" spans="8:34">
      <c r="H147" s="137">
        <v>41882</v>
      </c>
      <c r="I147" s="138">
        <v>2338.2869999999998</v>
      </c>
      <c r="J147" s="138">
        <v>2607.4358999999999</v>
      </c>
      <c r="K147" s="138">
        <v>2577.5855000000001</v>
      </c>
      <c r="L147" s="138">
        <v>2602.6309999999999</v>
      </c>
      <c r="M147" s="138">
        <v>1275.5579</v>
      </c>
      <c r="O147" s="140">
        <f t="shared" si="14"/>
        <v>41882</v>
      </c>
      <c r="P147" s="141">
        <f t="shared" si="15"/>
        <v>-0.13236168284847294</v>
      </c>
      <c r="Q147" s="141">
        <f t="shared" si="15"/>
        <v>0.23414096967384301</v>
      </c>
      <c r="R147" s="141">
        <f t="shared" si="15"/>
        <v>1.0658985759598298</v>
      </c>
      <c r="S147" s="141">
        <f t="shared" si="15"/>
        <v>0.24531493278747973</v>
      </c>
      <c r="T147" s="141">
        <f t="shared" si="15"/>
        <v>-0.31982891074224817</v>
      </c>
      <c r="V147" s="149"/>
      <c r="W147" s="150"/>
      <c r="X147" s="150"/>
      <c r="Y147" s="150"/>
      <c r="Z147" s="141"/>
      <c r="AA147" s="141"/>
      <c r="AC147" s="150"/>
      <c r="AD147" s="150"/>
      <c r="AE147" s="150"/>
      <c r="AF147" s="150"/>
      <c r="AG147" s="141"/>
      <c r="AH147" s="141"/>
    </row>
    <row r="148" spans="8:34">
      <c r="H148" s="137">
        <v>41889</v>
      </c>
      <c r="I148" s="138">
        <v>2449.259</v>
      </c>
      <c r="J148" s="138">
        <v>2771.4404</v>
      </c>
      <c r="K148" s="138">
        <v>2769.0803000000001</v>
      </c>
      <c r="L148" s="138">
        <v>2766.5279999999998</v>
      </c>
      <c r="M148" s="138">
        <v>1324.8510000000001</v>
      </c>
      <c r="O148" s="140">
        <f t="shared" si="14"/>
        <v>41889</v>
      </c>
      <c r="P148" s="141">
        <f t="shared" si="15"/>
        <v>-9.1184718972379231E-2</v>
      </c>
      <c r="Q148" s="141">
        <f t="shared" si="15"/>
        <v>0.31176691348357344</v>
      </c>
      <c r="R148" s="141">
        <f t="shared" si="15"/>
        <v>1.2193789686077992</v>
      </c>
      <c r="S148" s="141">
        <f t="shared" si="15"/>
        <v>0.32373687640494575</v>
      </c>
      <c r="T148" s="141">
        <f t="shared" si="15"/>
        <v>-0.29354414427269682</v>
      </c>
      <c r="V148" s="149"/>
      <c r="W148" s="150"/>
      <c r="X148" s="150"/>
      <c r="Y148" s="150"/>
      <c r="Z148" s="141"/>
      <c r="AA148" s="141"/>
      <c r="AC148" s="150"/>
      <c r="AD148" s="150"/>
      <c r="AE148" s="150"/>
      <c r="AF148" s="150"/>
      <c r="AG148" s="141"/>
      <c r="AH148" s="141"/>
    </row>
    <row r="149" spans="8:34">
      <c r="H149" s="137">
        <v>41896</v>
      </c>
      <c r="I149" s="138">
        <v>2438.3580000000002</v>
      </c>
      <c r="J149" s="138">
        <v>2822.9205999999999</v>
      </c>
      <c r="K149" s="138">
        <v>2777.0655999999999</v>
      </c>
      <c r="L149" s="138">
        <v>2841.5868999999998</v>
      </c>
      <c r="M149" s="138">
        <v>1315.2691</v>
      </c>
      <c r="O149" s="140">
        <f t="shared" si="14"/>
        <v>41896</v>
      </c>
      <c r="P149" s="141">
        <f t="shared" si="15"/>
        <v>-9.5229613929785462E-2</v>
      </c>
      <c r="Q149" s="141">
        <f t="shared" si="15"/>
        <v>0.33613331265258206</v>
      </c>
      <c r="R149" s="141">
        <f t="shared" si="15"/>
        <v>1.225779074403945</v>
      </c>
      <c r="S149" s="141">
        <f t="shared" si="15"/>
        <v>0.35965129109093175</v>
      </c>
      <c r="T149" s="141">
        <f t="shared" si="15"/>
        <v>-0.29865354100032393</v>
      </c>
      <c r="V149" s="149"/>
      <c r="W149" s="150"/>
      <c r="X149" s="150"/>
      <c r="Y149" s="150"/>
      <c r="Z149" s="141"/>
      <c r="AA149" s="141"/>
      <c r="AC149" s="150"/>
      <c r="AD149" s="150"/>
      <c r="AE149" s="150"/>
      <c r="AF149" s="150"/>
      <c r="AG149" s="141"/>
      <c r="AH149" s="141"/>
    </row>
    <row r="150" spans="8:34">
      <c r="H150" s="137">
        <v>41903</v>
      </c>
      <c r="I150" s="138">
        <v>2425.2109999999998</v>
      </c>
      <c r="J150" s="138">
        <v>2808.6765999999998</v>
      </c>
      <c r="K150" s="138">
        <v>2705.9992999999999</v>
      </c>
      <c r="L150" s="138">
        <v>2838.8045000000002</v>
      </c>
      <c r="M150" s="138">
        <v>1327.192</v>
      </c>
      <c r="O150" s="140">
        <f t="shared" si="14"/>
        <v>41903</v>
      </c>
      <c r="P150" s="141">
        <f t="shared" si="15"/>
        <v>-0.10010790344496967</v>
      </c>
      <c r="Q150" s="141">
        <f t="shared" si="15"/>
        <v>0.32939140042684545</v>
      </c>
      <c r="R150" s="141">
        <f t="shared" si="15"/>
        <v>1.1688204330829359</v>
      </c>
      <c r="S150" s="141">
        <f t="shared" si="15"/>
        <v>0.35831995973086284</v>
      </c>
      <c r="T150" s="141">
        <f t="shared" si="15"/>
        <v>-0.29229584302353173</v>
      </c>
      <c r="V150" s="149"/>
      <c r="W150" s="150"/>
      <c r="X150" s="150"/>
      <c r="Y150" s="150"/>
      <c r="Z150" s="141"/>
      <c r="AA150" s="141"/>
      <c r="AC150" s="150"/>
      <c r="AD150" s="150"/>
      <c r="AE150" s="150"/>
      <c r="AF150" s="150"/>
      <c r="AG150" s="141"/>
      <c r="AH150" s="141"/>
    </row>
    <row r="151" spans="8:34">
      <c r="H151" s="137">
        <v>41910</v>
      </c>
      <c r="I151" s="138">
        <v>2437.201</v>
      </c>
      <c r="J151" s="138">
        <v>2917.0706</v>
      </c>
      <c r="K151" s="138">
        <v>2831.1929</v>
      </c>
      <c r="L151" s="138">
        <v>2957.9032999999999</v>
      </c>
      <c r="M151" s="138">
        <v>1324.7562</v>
      </c>
      <c r="O151" s="140">
        <f t="shared" si="14"/>
        <v>41910</v>
      </c>
      <c r="P151" s="141">
        <f t="shared" si="15"/>
        <v>-9.5658927154784967E-2</v>
      </c>
      <c r="Q151" s="141">
        <f t="shared" si="15"/>
        <v>0.38069600824743532</v>
      </c>
      <c r="R151" s="141">
        <f t="shared" si="15"/>
        <v>1.2691613451338783</v>
      </c>
      <c r="S151" s="141">
        <f t="shared" si="15"/>
        <v>0.41530672201759078</v>
      </c>
      <c r="T151" s="141">
        <f t="shared" si="15"/>
        <v>-0.29359469487432899</v>
      </c>
      <c r="V151" s="149"/>
      <c r="W151" s="150"/>
      <c r="X151" s="150"/>
      <c r="Y151" s="150"/>
      <c r="Z151" s="141"/>
      <c r="AA151" s="141"/>
      <c r="AC151" s="150"/>
      <c r="AD151" s="150"/>
      <c r="AE151" s="150"/>
      <c r="AF151" s="150"/>
      <c r="AG151" s="141"/>
      <c r="AH151" s="141"/>
    </row>
    <row r="152" spans="8:34">
      <c r="H152" s="137">
        <v>41917</v>
      </c>
      <c r="I152" s="138">
        <v>2450.9879999999998</v>
      </c>
      <c r="J152" s="138">
        <v>2982.7842000000001</v>
      </c>
      <c r="K152" s="138">
        <v>2896.4531000000002</v>
      </c>
      <c r="L152" s="138">
        <v>3033.1765999999998</v>
      </c>
      <c r="M152" s="138">
        <v>1324.6762000000001</v>
      </c>
      <c r="O152" s="140">
        <f t="shared" si="14"/>
        <v>41917</v>
      </c>
      <c r="P152" s="141">
        <f t="shared" si="15"/>
        <v>-9.0543161006930606E-2</v>
      </c>
      <c r="Q152" s="141">
        <f t="shared" si="15"/>
        <v>0.41179930249323426</v>
      </c>
      <c r="R152" s="141">
        <f t="shared" si="15"/>
        <v>1.3214664788517916</v>
      </c>
      <c r="S152" s="141">
        <f t="shared" si="15"/>
        <v>0.45132372347887806</v>
      </c>
      <c r="T152" s="141">
        <f t="shared" si="15"/>
        <v>-0.29363735360988352</v>
      </c>
      <c r="V152" s="149"/>
      <c r="W152" s="150"/>
      <c r="X152" s="150"/>
      <c r="Y152" s="150"/>
      <c r="Z152" s="141"/>
      <c r="AA152" s="141"/>
      <c r="AC152" s="150"/>
      <c r="AD152" s="150"/>
      <c r="AE152" s="150"/>
      <c r="AF152" s="150"/>
      <c r="AG152" s="141"/>
      <c r="AH152" s="141"/>
    </row>
    <row r="153" spans="8:34">
      <c r="H153" s="137">
        <v>41924</v>
      </c>
      <c r="I153" s="138">
        <v>2466.7890000000002</v>
      </c>
      <c r="J153" s="138">
        <v>2992.2213000000002</v>
      </c>
      <c r="K153" s="138">
        <v>2850.3933000000002</v>
      </c>
      <c r="L153" s="138">
        <v>3061.0434</v>
      </c>
      <c r="M153" s="138">
        <v>1326.9765</v>
      </c>
      <c r="O153" s="140">
        <f t="shared" si="14"/>
        <v>41924</v>
      </c>
      <c r="P153" s="141">
        <f t="shared" si="15"/>
        <v>-8.468008558064144E-2</v>
      </c>
      <c r="Q153" s="141">
        <f t="shared" si="15"/>
        <v>0.41626603233495696</v>
      </c>
      <c r="R153" s="141">
        <f t="shared" si="15"/>
        <v>1.2845501960635022</v>
      </c>
      <c r="S153" s="141">
        <f t="shared" si="15"/>
        <v>0.46465751615598161</v>
      </c>
      <c r="T153" s="141">
        <f t="shared" si="15"/>
        <v>-0.29241075499243185</v>
      </c>
      <c r="V153" s="149"/>
      <c r="W153" s="150"/>
      <c r="X153" s="150"/>
      <c r="Y153" s="150"/>
      <c r="Z153" s="141"/>
      <c r="AA153" s="141"/>
      <c r="AC153" s="150"/>
      <c r="AD153" s="150"/>
      <c r="AE153" s="150"/>
      <c r="AF153" s="150"/>
      <c r="AG153" s="141"/>
      <c r="AH153" s="141"/>
    </row>
    <row r="154" spans="8:34">
      <c r="H154" s="137">
        <v>41931</v>
      </c>
      <c r="I154" s="138">
        <v>2441.732</v>
      </c>
      <c r="J154" s="138">
        <v>2863.7714999999998</v>
      </c>
      <c r="K154" s="138">
        <v>2709.4414000000002</v>
      </c>
      <c r="L154" s="138">
        <v>2917.2467999999999</v>
      </c>
      <c r="M154" s="138">
        <v>1325.4788000000001</v>
      </c>
      <c r="O154" s="140">
        <f t="shared" si="14"/>
        <v>41931</v>
      </c>
      <c r="P154" s="141">
        <f t="shared" si="15"/>
        <v>-9.3977666806926319E-2</v>
      </c>
      <c r="Q154" s="141">
        <f t="shared" si="15"/>
        <v>0.35546869471817732</v>
      </c>
      <c r="R154" s="141">
        <f t="shared" si="15"/>
        <v>1.1715792278885058</v>
      </c>
      <c r="S154" s="141">
        <f t="shared" si="15"/>
        <v>0.39585327411626547</v>
      </c>
      <c r="T154" s="141">
        <f t="shared" si="15"/>
        <v>-0.29320937984543238</v>
      </c>
      <c r="V154" s="149"/>
      <c r="W154" s="150"/>
      <c r="X154" s="150"/>
      <c r="Y154" s="150"/>
      <c r="Z154" s="141"/>
      <c r="AA154" s="141"/>
      <c r="AC154" s="150"/>
      <c r="AD154" s="150"/>
      <c r="AE154" s="150"/>
      <c r="AF154" s="150"/>
      <c r="AG154" s="141"/>
      <c r="AH154" s="141"/>
    </row>
    <row r="155" spans="8:34">
      <c r="H155" s="137">
        <v>41938</v>
      </c>
      <c r="I155" s="138">
        <v>2390.7060000000001</v>
      </c>
      <c r="J155" s="138">
        <v>2842.9076</v>
      </c>
      <c r="K155" s="138">
        <v>2681.8240000000001</v>
      </c>
      <c r="L155" s="138">
        <v>2912.9825999999998</v>
      </c>
      <c r="M155" s="138">
        <v>1271.9614999999999</v>
      </c>
      <c r="O155" s="140">
        <f t="shared" si="14"/>
        <v>41938</v>
      </c>
      <c r="P155" s="141">
        <f t="shared" si="15"/>
        <v>-0.11291123346105114</v>
      </c>
      <c r="Q155" s="141">
        <f t="shared" si="15"/>
        <v>0.34559347831221388</v>
      </c>
      <c r="R155" s="141">
        <f t="shared" si="15"/>
        <v>1.1494442696759797</v>
      </c>
      <c r="S155" s="141">
        <f t="shared" si="15"/>
        <v>0.39381292650786759</v>
      </c>
      <c r="T155" s="141">
        <f t="shared" si="15"/>
        <v>-0.3217466341991031</v>
      </c>
      <c r="V155" s="149"/>
      <c r="W155" s="150"/>
      <c r="X155" s="150"/>
      <c r="Y155" s="150"/>
      <c r="Z155" s="141"/>
      <c r="AA155" s="141"/>
      <c r="AC155" s="150"/>
      <c r="AD155" s="150"/>
      <c r="AE155" s="150"/>
      <c r="AF155" s="150"/>
      <c r="AG155" s="141"/>
      <c r="AH155" s="141"/>
    </row>
    <row r="156" spans="8:34">
      <c r="H156" s="137">
        <v>41943</v>
      </c>
      <c r="I156" s="138">
        <v>2508.3249999999998</v>
      </c>
      <c r="J156" s="138">
        <v>2927.6959000000002</v>
      </c>
      <c r="K156" s="138">
        <v>2666.6147000000001</v>
      </c>
      <c r="L156" s="138">
        <v>3020.4953999999998</v>
      </c>
      <c r="M156" s="138">
        <v>1344.9244000000001</v>
      </c>
      <c r="O156" s="151">
        <f t="shared" si="14"/>
        <v>41943</v>
      </c>
      <c r="P156" s="141">
        <f t="shared" si="15"/>
        <v>-6.9267852120332485E-2</v>
      </c>
      <c r="Q156" s="141">
        <f t="shared" si="15"/>
        <v>0.38572513208709558</v>
      </c>
      <c r="R156" s="141">
        <f t="shared" si="15"/>
        <v>1.1372542293411989</v>
      </c>
      <c r="S156" s="141">
        <f t="shared" si="15"/>
        <v>0.4452559836703287</v>
      </c>
      <c r="T156" s="141">
        <f t="shared" si="15"/>
        <v>-0.28284032099418743</v>
      </c>
      <c r="V156" s="149"/>
      <c r="W156" s="150"/>
      <c r="X156" s="150"/>
      <c r="Y156" s="150"/>
      <c r="Z156" s="141"/>
      <c r="AA156" s="141"/>
      <c r="AC156" s="150"/>
      <c r="AD156" s="150"/>
      <c r="AE156" s="150"/>
      <c r="AF156" s="150"/>
      <c r="AG156" s="141"/>
      <c r="AH156" s="141"/>
    </row>
    <row r="157" spans="8:34">
      <c r="H157" s="137"/>
      <c r="I157" s="138"/>
      <c r="J157" s="138"/>
      <c r="K157" s="138"/>
      <c r="L157" s="138"/>
      <c r="M157" s="138"/>
      <c r="N157" s="57"/>
      <c r="O157" s="57"/>
      <c r="P157" s="150"/>
      <c r="Q157" s="150"/>
      <c r="R157" s="150"/>
      <c r="S157" s="150"/>
      <c r="T157" s="150"/>
      <c r="W157" s="152"/>
      <c r="X157" s="152"/>
      <c r="Y157" s="152"/>
      <c r="AC157" s="150"/>
      <c r="AD157" s="150"/>
      <c r="AE157" s="150"/>
      <c r="AF157" s="150"/>
    </row>
    <row r="158" spans="8:34">
      <c r="H158" s="137"/>
      <c r="I158" s="138"/>
      <c r="J158" s="138"/>
      <c r="K158" s="138"/>
      <c r="L158" s="138"/>
      <c r="M158" s="138"/>
      <c r="N158" s="57"/>
      <c r="O158" s="57"/>
      <c r="P158" s="150"/>
      <c r="Q158" s="150"/>
      <c r="R158" s="150"/>
      <c r="S158" s="150"/>
      <c r="T158" s="150"/>
      <c r="W158" s="152"/>
      <c r="X158" s="152"/>
      <c r="Y158" s="152"/>
      <c r="AC158" s="150"/>
      <c r="AD158" s="150"/>
      <c r="AE158" s="150"/>
      <c r="AF158" s="150"/>
    </row>
    <row r="159" spans="8:34">
      <c r="H159" s="137"/>
      <c r="I159" s="138"/>
      <c r="J159" s="138"/>
      <c r="K159" s="138"/>
      <c r="L159" s="138"/>
      <c r="M159" s="138"/>
      <c r="N159" s="57"/>
      <c r="O159" s="57"/>
      <c r="P159" s="150"/>
      <c r="Q159" s="150"/>
      <c r="R159" s="150"/>
      <c r="S159" s="150"/>
      <c r="T159" s="150"/>
      <c r="W159" s="152"/>
      <c r="X159" s="152"/>
      <c r="Y159" s="152"/>
      <c r="AC159" s="150"/>
      <c r="AD159" s="150"/>
      <c r="AE159" s="150"/>
      <c r="AF159" s="150"/>
    </row>
    <row r="160" spans="8:34">
      <c r="H160" s="137"/>
      <c r="I160" s="138"/>
      <c r="J160" s="138"/>
      <c r="K160" s="138"/>
      <c r="L160" s="138"/>
      <c r="M160" s="138"/>
      <c r="N160" s="57"/>
      <c r="O160" s="57"/>
      <c r="P160" s="150"/>
      <c r="Q160" s="150"/>
      <c r="R160" s="150"/>
      <c r="S160" s="150"/>
      <c r="T160" s="150"/>
      <c r="W160" s="152"/>
      <c r="X160" s="152"/>
      <c r="Y160" s="152"/>
      <c r="AC160" s="150"/>
      <c r="AD160" s="150"/>
      <c r="AE160" s="150"/>
      <c r="AF160" s="150"/>
    </row>
    <row r="161" spans="8:32">
      <c r="H161" s="137"/>
      <c r="I161" s="138"/>
      <c r="J161" s="138"/>
      <c r="K161" s="138"/>
      <c r="L161" s="138"/>
      <c r="M161" s="138"/>
      <c r="N161" s="57"/>
      <c r="O161" s="57"/>
      <c r="P161" s="150"/>
      <c r="Q161" s="150"/>
      <c r="R161" s="150"/>
      <c r="S161" s="150"/>
      <c r="T161" s="150"/>
      <c r="W161" s="152"/>
      <c r="X161" s="152"/>
      <c r="Y161" s="152"/>
      <c r="AC161" s="150"/>
      <c r="AD161" s="150"/>
      <c r="AE161" s="150"/>
      <c r="AF161" s="150"/>
    </row>
    <row r="162" spans="8:32">
      <c r="H162" s="137"/>
      <c r="I162" s="138"/>
      <c r="J162" s="138"/>
      <c r="K162" s="138"/>
      <c r="L162" s="138"/>
      <c r="M162" s="138"/>
      <c r="N162" s="57"/>
      <c r="O162" s="57"/>
      <c r="P162" s="150"/>
      <c r="Q162" s="150"/>
      <c r="R162" s="150"/>
      <c r="S162" s="150"/>
      <c r="T162" s="150"/>
      <c r="W162" s="152"/>
      <c r="X162" s="152"/>
      <c r="Y162" s="152"/>
      <c r="AC162" s="150"/>
      <c r="AD162" s="150"/>
      <c r="AE162" s="150"/>
      <c r="AF162" s="150"/>
    </row>
    <row r="163" spans="8:32">
      <c r="H163" s="137"/>
      <c r="I163" s="138"/>
      <c r="J163" s="138"/>
      <c r="K163" s="138"/>
      <c r="L163" s="138"/>
      <c r="M163" s="138"/>
      <c r="O163" s="140"/>
      <c r="P163" s="150"/>
      <c r="Q163" s="150"/>
      <c r="R163" s="150"/>
      <c r="S163" s="150"/>
      <c r="T163" s="150"/>
      <c r="W163" s="152"/>
      <c r="X163" s="152"/>
      <c r="Y163" s="152"/>
      <c r="AC163" s="150"/>
      <c r="AD163" s="150"/>
      <c r="AE163" s="150"/>
      <c r="AF163" s="150"/>
    </row>
    <row r="164" spans="8:32">
      <c r="H164" s="137"/>
      <c r="I164" s="138"/>
      <c r="J164" s="138"/>
      <c r="K164" s="138"/>
      <c r="L164" s="138"/>
      <c r="M164" s="138"/>
      <c r="O164" s="140"/>
      <c r="P164" s="150"/>
      <c r="Q164" s="150"/>
      <c r="R164" s="150"/>
      <c r="S164" s="150"/>
      <c r="T164" s="150"/>
      <c r="W164" s="152"/>
      <c r="X164" s="152"/>
      <c r="Y164" s="152"/>
      <c r="AC164" s="150"/>
      <c r="AD164" s="150"/>
      <c r="AE164" s="150"/>
      <c r="AF164" s="150"/>
    </row>
    <row r="165" spans="8:32">
      <c r="H165" s="137"/>
      <c r="I165" s="138"/>
      <c r="J165" s="138"/>
      <c r="K165" s="138"/>
      <c r="L165" s="138"/>
      <c r="M165" s="138"/>
      <c r="O165" s="140"/>
      <c r="P165" s="150"/>
      <c r="Q165" s="150"/>
      <c r="R165" s="150"/>
      <c r="S165" s="150"/>
      <c r="T165" s="150"/>
      <c r="W165" s="152"/>
      <c r="X165" s="152"/>
      <c r="Y165" s="152"/>
      <c r="AC165" s="150"/>
      <c r="AD165" s="150"/>
      <c r="AE165" s="150"/>
      <c r="AF165" s="150"/>
    </row>
    <row r="166" spans="8:32">
      <c r="H166" s="153"/>
      <c r="I166" s="138"/>
      <c r="J166" s="138"/>
      <c r="K166" s="138"/>
      <c r="L166" s="138"/>
      <c r="M166" s="138"/>
      <c r="O166" s="140"/>
      <c r="P166" s="150"/>
      <c r="Q166" s="150"/>
      <c r="R166" s="150"/>
      <c r="S166" s="150"/>
      <c r="T166" s="150"/>
      <c r="W166" s="152"/>
      <c r="X166" s="152"/>
      <c r="Y166" s="152"/>
      <c r="AC166" s="150"/>
      <c r="AD166" s="150"/>
      <c r="AE166" s="150"/>
      <c r="AF166" s="150"/>
    </row>
    <row r="167" spans="8:32">
      <c r="H167" s="153"/>
      <c r="I167" s="154"/>
      <c r="J167" s="154"/>
      <c r="K167" s="154"/>
      <c r="L167" s="154"/>
      <c r="M167" s="154"/>
      <c r="O167" s="140"/>
      <c r="P167" s="150"/>
      <c r="Q167" s="150"/>
      <c r="R167" s="150"/>
      <c r="S167" s="150"/>
      <c r="T167" s="150"/>
      <c r="W167" s="152"/>
      <c r="X167" s="152"/>
      <c r="Y167" s="152"/>
      <c r="AC167" s="150"/>
      <c r="AD167" s="150"/>
      <c r="AE167" s="150"/>
      <c r="AF167" s="150"/>
    </row>
    <row r="168" spans="8:32">
      <c r="H168" s="153"/>
      <c r="I168" s="154"/>
      <c r="J168" s="154"/>
      <c r="K168" s="154"/>
      <c r="L168" s="154"/>
      <c r="M168" s="154"/>
      <c r="O168" s="140"/>
      <c r="P168" s="150"/>
      <c r="Q168" s="150"/>
      <c r="R168" s="150"/>
      <c r="S168" s="150"/>
      <c r="T168" s="150"/>
      <c r="W168" s="152"/>
      <c r="X168" s="152"/>
      <c r="Y168" s="152"/>
      <c r="AC168" s="150"/>
      <c r="AD168" s="150"/>
      <c r="AE168" s="150"/>
      <c r="AF168" s="150"/>
    </row>
    <row r="169" spans="8:32">
      <c r="H169" s="153"/>
      <c r="I169" s="154"/>
      <c r="J169" s="154"/>
      <c r="K169" s="154"/>
      <c r="L169" s="154"/>
      <c r="M169" s="154"/>
      <c r="O169" s="140"/>
      <c r="P169" s="150"/>
      <c r="Q169" s="150"/>
      <c r="R169" s="150"/>
      <c r="S169" s="150"/>
      <c r="T169" s="150"/>
      <c r="W169" s="152"/>
      <c r="X169" s="152"/>
      <c r="Y169" s="152"/>
      <c r="AC169" s="150"/>
      <c r="AD169" s="150"/>
      <c r="AE169" s="150"/>
      <c r="AF169" s="150"/>
    </row>
    <row r="170" spans="8:32">
      <c r="H170" s="153"/>
      <c r="I170" s="154"/>
      <c r="J170" s="154"/>
      <c r="K170" s="154"/>
      <c r="L170" s="154"/>
      <c r="M170" s="154"/>
      <c r="O170" s="140"/>
      <c r="P170" s="150"/>
      <c r="Q170" s="150"/>
      <c r="R170" s="150"/>
      <c r="S170" s="150"/>
      <c r="T170" s="150"/>
      <c r="W170" s="152"/>
      <c r="X170" s="152"/>
      <c r="Y170" s="152"/>
      <c r="AC170" s="150"/>
      <c r="AD170" s="150"/>
      <c r="AE170" s="150"/>
      <c r="AF170" s="150"/>
    </row>
    <row r="171" spans="8:32">
      <c r="H171" s="153"/>
      <c r="I171" s="154"/>
      <c r="J171" s="154"/>
      <c r="K171" s="154"/>
      <c r="L171" s="154"/>
      <c r="M171" s="154"/>
      <c r="O171" s="140"/>
      <c r="P171" s="150"/>
      <c r="Q171" s="150"/>
      <c r="R171" s="150"/>
      <c r="S171" s="150"/>
      <c r="T171" s="150"/>
      <c r="W171" s="152"/>
      <c r="X171" s="152"/>
      <c r="Y171" s="152"/>
      <c r="AC171" s="150"/>
      <c r="AD171" s="150"/>
      <c r="AE171" s="150"/>
      <c r="AF171" s="150"/>
    </row>
    <row r="172" spans="8:32">
      <c r="H172" s="153"/>
      <c r="I172" s="154"/>
      <c r="J172" s="154"/>
      <c r="K172" s="154"/>
      <c r="L172" s="154"/>
      <c r="M172" s="154"/>
      <c r="O172" s="140"/>
      <c r="P172" s="150"/>
      <c r="Q172" s="150"/>
      <c r="R172" s="150"/>
      <c r="S172" s="150"/>
      <c r="T172" s="150"/>
      <c r="W172" s="152"/>
      <c r="X172" s="152"/>
      <c r="Y172" s="152"/>
      <c r="AC172" s="150"/>
      <c r="AD172" s="150"/>
      <c r="AE172" s="150"/>
      <c r="AF172" s="150"/>
    </row>
    <row r="173" spans="8:32">
      <c r="H173" s="153"/>
      <c r="I173" s="154"/>
      <c r="J173" s="154"/>
      <c r="K173" s="154"/>
      <c r="L173" s="154"/>
      <c r="M173" s="154"/>
      <c r="O173" s="140"/>
      <c r="P173" s="150"/>
      <c r="Q173" s="150"/>
      <c r="R173" s="150"/>
      <c r="S173" s="150"/>
      <c r="T173" s="150"/>
      <c r="W173" s="152"/>
      <c r="X173" s="152"/>
      <c r="Y173" s="152"/>
      <c r="AC173" s="150"/>
      <c r="AD173" s="150"/>
      <c r="AE173" s="150"/>
      <c r="AF173" s="150"/>
    </row>
    <row r="174" spans="8:32">
      <c r="H174" s="153"/>
      <c r="I174" s="154"/>
      <c r="J174" s="154"/>
      <c r="K174" s="154"/>
      <c r="L174" s="154"/>
      <c r="M174" s="154"/>
      <c r="O174" s="140"/>
      <c r="P174" s="150"/>
      <c r="Q174" s="150"/>
      <c r="R174" s="150"/>
      <c r="S174" s="150"/>
      <c r="T174" s="150"/>
      <c r="W174" s="152"/>
      <c r="X174" s="152"/>
      <c r="Y174" s="152"/>
      <c r="AC174" s="150"/>
      <c r="AD174" s="150"/>
      <c r="AE174" s="150"/>
      <c r="AF174" s="150"/>
    </row>
    <row r="175" spans="8:32">
      <c r="H175" s="153"/>
      <c r="I175" s="154"/>
      <c r="J175" s="154"/>
      <c r="K175" s="154"/>
      <c r="L175" s="154"/>
      <c r="M175" s="154"/>
      <c r="O175" s="140"/>
      <c r="P175" s="150"/>
      <c r="Q175" s="150"/>
      <c r="R175" s="150"/>
      <c r="S175" s="150"/>
      <c r="T175" s="150"/>
      <c r="W175" s="152"/>
      <c r="X175" s="152"/>
      <c r="Y175" s="152"/>
      <c r="AC175" s="150"/>
      <c r="AD175" s="150"/>
      <c r="AE175" s="150"/>
      <c r="AF175" s="150"/>
    </row>
    <row r="176" spans="8:32">
      <c r="H176" s="153"/>
      <c r="I176" s="154"/>
      <c r="J176" s="154"/>
      <c r="K176" s="154"/>
      <c r="L176" s="154"/>
      <c r="M176" s="154"/>
      <c r="O176" s="140"/>
      <c r="P176" s="150"/>
      <c r="Q176" s="150"/>
      <c r="R176" s="150"/>
      <c r="S176" s="150"/>
      <c r="T176" s="150"/>
      <c r="W176" s="152"/>
      <c r="X176" s="152"/>
      <c r="Y176" s="152"/>
      <c r="AC176" s="150"/>
      <c r="AD176" s="150"/>
      <c r="AE176" s="150"/>
      <c r="AF176" s="150"/>
    </row>
    <row r="177" spans="8:32">
      <c r="H177" s="153"/>
      <c r="I177" s="154"/>
      <c r="J177" s="154"/>
      <c r="K177" s="154"/>
      <c r="L177" s="154"/>
      <c r="M177" s="154"/>
      <c r="O177" s="140"/>
      <c r="P177" s="150"/>
      <c r="Q177" s="150"/>
      <c r="R177" s="150"/>
      <c r="S177" s="150"/>
      <c r="T177" s="150"/>
      <c r="W177" s="152"/>
      <c r="X177" s="152"/>
      <c r="Y177" s="152"/>
      <c r="AC177" s="150"/>
      <c r="AD177" s="150"/>
      <c r="AE177" s="150"/>
      <c r="AF177" s="150"/>
    </row>
    <row r="178" spans="8:32">
      <c r="H178" s="153"/>
      <c r="I178" s="154"/>
      <c r="J178" s="154"/>
      <c r="K178" s="154"/>
      <c r="L178" s="154"/>
      <c r="M178" s="154"/>
      <c r="O178" s="140"/>
      <c r="P178" s="150"/>
      <c r="Q178" s="150"/>
      <c r="R178" s="150"/>
      <c r="S178" s="150"/>
      <c r="T178" s="150"/>
      <c r="W178" s="152"/>
      <c r="X178" s="152"/>
      <c r="Y178" s="152"/>
      <c r="AC178" s="150"/>
      <c r="AD178" s="150"/>
      <c r="AE178" s="150"/>
      <c r="AF178" s="150"/>
    </row>
    <row r="179" spans="8:32">
      <c r="H179" s="153"/>
      <c r="I179" s="154"/>
      <c r="J179" s="154"/>
      <c r="K179" s="154"/>
      <c r="L179" s="154"/>
      <c r="M179" s="154"/>
      <c r="O179" s="140"/>
      <c r="P179" s="150"/>
      <c r="Q179" s="150"/>
      <c r="R179" s="150"/>
      <c r="S179" s="150"/>
      <c r="T179" s="150"/>
      <c r="W179" s="152"/>
      <c r="X179" s="152"/>
      <c r="Y179" s="152"/>
      <c r="AC179" s="150"/>
      <c r="AD179" s="150"/>
      <c r="AE179" s="150"/>
      <c r="AF179" s="150"/>
    </row>
    <row r="180" spans="8:32">
      <c r="H180" s="153"/>
      <c r="I180" s="154"/>
      <c r="J180" s="154"/>
      <c r="K180" s="154"/>
      <c r="L180" s="154"/>
      <c r="M180" s="154"/>
      <c r="O180" s="140"/>
      <c r="P180" s="150"/>
      <c r="Q180" s="150"/>
      <c r="R180" s="150"/>
      <c r="S180" s="150"/>
      <c r="T180" s="150"/>
      <c r="W180" s="152"/>
      <c r="X180" s="152"/>
      <c r="Y180" s="152"/>
      <c r="AC180" s="150"/>
      <c r="AD180" s="150"/>
      <c r="AE180" s="150"/>
      <c r="AF180" s="150"/>
    </row>
    <row r="181" spans="8:32">
      <c r="H181" s="153"/>
      <c r="I181" s="154"/>
      <c r="J181" s="154"/>
      <c r="K181" s="154"/>
      <c r="L181" s="154"/>
      <c r="M181" s="154"/>
      <c r="O181" s="140"/>
      <c r="P181" s="150"/>
      <c r="Q181" s="150"/>
      <c r="R181" s="150"/>
      <c r="S181" s="150"/>
      <c r="T181" s="150"/>
      <c r="W181" s="152"/>
      <c r="X181" s="152"/>
      <c r="Y181" s="152"/>
      <c r="AC181" s="150"/>
      <c r="AD181" s="150"/>
      <c r="AE181" s="150"/>
      <c r="AF181" s="150"/>
    </row>
    <row r="182" spans="8:32">
      <c r="H182" s="153"/>
      <c r="I182" s="154"/>
      <c r="J182" s="154"/>
      <c r="K182" s="154"/>
      <c r="L182" s="154"/>
      <c r="M182" s="154"/>
      <c r="O182" s="140"/>
      <c r="P182" s="150"/>
      <c r="Q182" s="150"/>
      <c r="R182" s="150"/>
      <c r="S182" s="150"/>
      <c r="T182" s="150"/>
      <c r="AC182" s="150"/>
      <c r="AD182" s="150"/>
      <c r="AE182" s="150"/>
      <c r="AF182" s="150"/>
    </row>
    <row r="183" spans="8:32">
      <c r="H183" s="153"/>
      <c r="I183" s="154"/>
      <c r="J183" s="154"/>
      <c r="K183" s="154"/>
      <c r="L183" s="154"/>
      <c r="M183" s="154"/>
      <c r="O183" s="140"/>
      <c r="P183" s="150"/>
      <c r="Q183" s="150"/>
      <c r="R183" s="150"/>
      <c r="S183" s="150"/>
      <c r="T183" s="150"/>
      <c r="AC183" s="150"/>
      <c r="AD183" s="150"/>
      <c r="AE183" s="150"/>
      <c r="AF183" s="150"/>
    </row>
    <row r="184" spans="8:32">
      <c r="H184" s="153"/>
      <c r="I184" s="154"/>
      <c r="J184" s="154"/>
      <c r="K184" s="154"/>
      <c r="L184" s="154"/>
      <c r="M184" s="154"/>
      <c r="O184" s="140"/>
      <c r="P184" s="150"/>
      <c r="Q184" s="150"/>
      <c r="R184" s="150"/>
      <c r="S184" s="150"/>
      <c r="T184" s="150"/>
      <c r="AC184" s="150"/>
      <c r="AD184" s="150"/>
      <c r="AE184" s="150"/>
      <c r="AF184" s="150"/>
    </row>
    <row r="185" spans="8:32">
      <c r="H185" s="153"/>
      <c r="I185" s="154"/>
      <c r="J185" s="154"/>
      <c r="K185" s="154"/>
      <c r="L185" s="154"/>
      <c r="M185" s="154"/>
      <c r="O185" s="140"/>
      <c r="P185" s="150"/>
      <c r="Q185" s="150"/>
      <c r="R185" s="150"/>
      <c r="S185" s="150"/>
      <c r="T185" s="150"/>
      <c r="AC185" s="150"/>
      <c r="AD185" s="150"/>
      <c r="AE185" s="150"/>
      <c r="AF185" s="150"/>
    </row>
    <row r="186" spans="8:32">
      <c r="H186" s="153"/>
      <c r="I186" s="154"/>
      <c r="J186" s="154"/>
      <c r="K186" s="154"/>
      <c r="L186" s="154"/>
      <c r="M186" s="154"/>
      <c r="O186" s="140"/>
      <c r="P186" s="150"/>
      <c r="Q186" s="150"/>
      <c r="R186" s="150"/>
      <c r="S186" s="150"/>
      <c r="T186" s="150"/>
      <c r="AC186" s="150"/>
      <c r="AD186" s="150"/>
      <c r="AE186" s="150"/>
      <c r="AF186" s="150"/>
    </row>
    <row r="187" spans="8:32">
      <c r="H187" s="153"/>
      <c r="I187" s="154"/>
      <c r="J187" s="154"/>
      <c r="K187" s="154"/>
      <c r="L187" s="154"/>
      <c r="M187" s="154"/>
      <c r="O187" s="140"/>
      <c r="P187" s="150"/>
      <c r="Q187" s="150"/>
      <c r="R187" s="150"/>
      <c r="S187" s="150"/>
      <c r="T187" s="150"/>
      <c r="AC187" s="150"/>
      <c r="AD187" s="150"/>
      <c r="AE187" s="150"/>
      <c r="AF187" s="150"/>
    </row>
    <row r="188" spans="8:32">
      <c r="H188" s="153"/>
      <c r="I188" s="154"/>
      <c r="J188" s="154"/>
      <c r="K188" s="154"/>
      <c r="L188" s="154"/>
      <c r="M188" s="154"/>
      <c r="O188" s="140"/>
      <c r="P188" s="150"/>
      <c r="Q188" s="150"/>
      <c r="R188" s="150"/>
      <c r="S188" s="150"/>
      <c r="T188" s="150"/>
      <c r="AC188" s="150"/>
      <c r="AD188" s="150"/>
      <c r="AE188" s="150"/>
      <c r="AF188" s="150"/>
    </row>
    <row r="189" spans="8:32">
      <c r="H189" s="153"/>
      <c r="I189" s="154"/>
      <c r="J189" s="154"/>
      <c r="K189" s="154"/>
      <c r="L189" s="154"/>
      <c r="M189" s="154"/>
      <c r="O189" s="140"/>
      <c r="P189" s="150"/>
      <c r="Q189" s="150"/>
      <c r="R189" s="150"/>
      <c r="S189" s="150"/>
      <c r="T189" s="150"/>
      <c r="AC189" s="150"/>
      <c r="AD189" s="150"/>
      <c r="AE189" s="150"/>
      <c r="AF189" s="150"/>
    </row>
    <row r="190" spans="8:32">
      <c r="H190" s="153"/>
      <c r="I190" s="154"/>
      <c r="J190" s="154"/>
      <c r="K190" s="154"/>
      <c r="L190" s="154"/>
      <c r="M190" s="154"/>
      <c r="O190" s="140"/>
      <c r="P190" s="150"/>
      <c r="Q190" s="150"/>
      <c r="R190" s="150"/>
      <c r="S190" s="150"/>
      <c r="T190" s="150"/>
      <c r="AC190" s="150"/>
      <c r="AD190" s="150"/>
      <c r="AE190" s="150"/>
      <c r="AF190" s="150"/>
    </row>
    <row r="191" spans="8:32">
      <c r="H191" s="153"/>
      <c r="I191" s="154"/>
      <c r="J191" s="154"/>
      <c r="K191" s="154"/>
      <c r="L191" s="154"/>
      <c r="M191" s="154"/>
      <c r="O191" s="140"/>
      <c r="P191" s="150"/>
      <c r="Q191" s="150"/>
      <c r="R191" s="150"/>
      <c r="S191" s="150"/>
      <c r="T191" s="150"/>
      <c r="AC191" s="150"/>
      <c r="AD191" s="150"/>
      <c r="AE191" s="150"/>
      <c r="AF191" s="150"/>
    </row>
    <row r="192" spans="8:32">
      <c r="H192" s="153"/>
      <c r="I192" s="154"/>
      <c r="J192" s="154"/>
      <c r="K192" s="154"/>
      <c r="L192" s="154"/>
      <c r="M192" s="154"/>
      <c r="O192" s="140"/>
      <c r="P192" s="150"/>
      <c r="Q192" s="150"/>
      <c r="R192" s="150"/>
      <c r="S192" s="150"/>
      <c r="T192" s="150"/>
      <c r="AC192" s="150"/>
      <c r="AD192" s="150"/>
      <c r="AE192" s="150"/>
      <c r="AF192" s="150"/>
    </row>
    <row r="193" spans="8:32">
      <c r="H193" s="153"/>
      <c r="I193" s="154"/>
      <c r="J193" s="154"/>
      <c r="K193" s="154"/>
      <c r="L193" s="154"/>
      <c r="M193" s="154"/>
      <c r="O193" s="140"/>
      <c r="P193" s="150"/>
      <c r="Q193" s="150"/>
      <c r="R193" s="150"/>
      <c r="S193" s="150"/>
      <c r="T193" s="150"/>
      <c r="AC193" s="150"/>
      <c r="AD193" s="150"/>
      <c r="AE193" s="150"/>
      <c r="AF193" s="150"/>
    </row>
    <row r="194" spans="8:32">
      <c r="H194" s="153"/>
      <c r="I194" s="154"/>
      <c r="J194" s="154"/>
      <c r="K194" s="154"/>
      <c r="L194" s="154"/>
      <c r="M194" s="154"/>
      <c r="O194" s="140"/>
      <c r="P194" s="150"/>
      <c r="Q194" s="150"/>
      <c r="R194" s="150"/>
      <c r="S194" s="150"/>
      <c r="T194" s="150"/>
      <c r="AC194" s="150"/>
      <c r="AD194" s="150"/>
      <c r="AE194" s="150"/>
      <c r="AF194" s="150"/>
    </row>
    <row r="195" spans="8:32">
      <c r="H195" s="153"/>
      <c r="I195" s="154"/>
      <c r="J195" s="154"/>
      <c r="K195" s="154"/>
      <c r="L195" s="154"/>
      <c r="M195" s="154"/>
      <c r="O195" s="140"/>
      <c r="P195" s="150"/>
      <c r="Q195" s="150"/>
      <c r="R195" s="150"/>
      <c r="S195" s="150"/>
      <c r="T195" s="150"/>
      <c r="AC195" s="150"/>
      <c r="AD195" s="150"/>
      <c r="AE195" s="150"/>
      <c r="AF195" s="150"/>
    </row>
    <row r="196" spans="8:32">
      <c r="H196" s="153"/>
      <c r="I196" s="154"/>
      <c r="J196" s="154"/>
      <c r="K196" s="154"/>
      <c r="L196" s="154"/>
      <c r="M196" s="154"/>
      <c r="O196" s="140"/>
      <c r="P196" s="150"/>
      <c r="Q196" s="150"/>
      <c r="R196" s="150"/>
      <c r="S196" s="150"/>
      <c r="T196" s="150"/>
      <c r="AC196" s="150"/>
      <c r="AD196" s="150"/>
      <c r="AE196" s="150"/>
      <c r="AF196" s="150"/>
    </row>
    <row r="197" spans="8:32">
      <c r="H197" s="153"/>
      <c r="I197" s="154"/>
      <c r="J197" s="154"/>
      <c r="K197" s="154"/>
      <c r="L197" s="154"/>
      <c r="M197" s="154"/>
      <c r="O197" s="140"/>
      <c r="P197" s="150"/>
      <c r="Q197" s="150"/>
      <c r="R197" s="150"/>
      <c r="S197" s="150"/>
      <c r="T197" s="150"/>
      <c r="AC197" s="150"/>
      <c r="AD197" s="150"/>
      <c r="AE197" s="150"/>
      <c r="AF197" s="150"/>
    </row>
    <row r="198" spans="8:32">
      <c r="H198" s="153"/>
      <c r="I198" s="154"/>
      <c r="J198" s="154"/>
      <c r="K198" s="154"/>
      <c r="L198" s="154"/>
      <c r="M198" s="154"/>
      <c r="O198" s="140"/>
      <c r="P198" s="150"/>
      <c r="Q198" s="150"/>
      <c r="R198" s="150"/>
      <c r="S198" s="150"/>
      <c r="T198" s="150"/>
      <c r="AC198" s="150"/>
      <c r="AD198" s="150"/>
      <c r="AE198" s="150"/>
      <c r="AF198" s="150"/>
    </row>
    <row r="199" spans="8:32">
      <c r="H199" s="153"/>
      <c r="I199" s="154"/>
      <c r="J199" s="154"/>
      <c r="K199" s="154"/>
      <c r="L199" s="154"/>
      <c r="M199" s="154"/>
      <c r="O199" s="140"/>
      <c r="P199" s="150"/>
      <c r="Q199" s="150"/>
      <c r="R199" s="150"/>
      <c r="S199" s="150"/>
      <c r="T199" s="150"/>
      <c r="AC199" s="150"/>
      <c r="AD199" s="150"/>
      <c r="AE199" s="150"/>
      <c r="AF199" s="150"/>
    </row>
    <row r="200" spans="8:32">
      <c r="H200" s="153"/>
      <c r="I200" s="154"/>
      <c r="J200" s="154"/>
      <c r="K200" s="154"/>
      <c r="L200" s="154"/>
      <c r="M200" s="154"/>
      <c r="O200" s="140"/>
      <c r="P200" s="150"/>
      <c r="Q200" s="150"/>
      <c r="R200" s="150"/>
      <c r="S200" s="150"/>
      <c r="T200" s="150"/>
      <c r="AC200" s="150"/>
      <c r="AD200" s="150"/>
      <c r="AE200" s="150"/>
      <c r="AF200" s="150"/>
    </row>
    <row r="201" spans="8:32">
      <c r="H201" s="153"/>
      <c r="I201" s="154"/>
      <c r="J201" s="154"/>
      <c r="K201" s="154"/>
      <c r="L201" s="154"/>
      <c r="M201" s="154"/>
      <c r="O201" s="140"/>
      <c r="P201" s="150"/>
      <c r="Q201" s="150"/>
      <c r="R201" s="150"/>
      <c r="S201" s="150"/>
      <c r="T201" s="150"/>
      <c r="AC201" s="150"/>
      <c r="AD201" s="150"/>
      <c r="AE201" s="150"/>
      <c r="AF201" s="150"/>
    </row>
    <row r="202" spans="8:32">
      <c r="H202" s="153"/>
      <c r="I202" s="154"/>
      <c r="J202" s="154"/>
      <c r="K202" s="154"/>
      <c r="L202" s="154"/>
      <c r="M202" s="154"/>
      <c r="O202" s="140"/>
      <c r="P202" s="150"/>
      <c r="Q202" s="150"/>
      <c r="R202" s="150"/>
      <c r="S202" s="150"/>
      <c r="T202" s="150"/>
      <c r="AC202" s="150"/>
      <c r="AD202" s="150"/>
      <c r="AE202" s="150"/>
      <c r="AF202" s="150"/>
    </row>
    <row r="203" spans="8:32">
      <c r="H203" s="153"/>
      <c r="I203" s="154"/>
      <c r="J203" s="154"/>
      <c r="K203" s="154"/>
      <c r="L203" s="154"/>
      <c r="M203" s="154"/>
      <c r="O203" s="140"/>
      <c r="P203" s="150"/>
      <c r="Q203" s="150"/>
      <c r="R203" s="150"/>
      <c r="S203" s="150"/>
      <c r="T203" s="150"/>
      <c r="AC203" s="150"/>
      <c r="AD203" s="150"/>
      <c r="AE203" s="150"/>
      <c r="AF203" s="150"/>
    </row>
    <row r="204" spans="8:32">
      <c r="H204" s="153"/>
      <c r="I204" s="154"/>
      <c r="J204" s="154"/>
      <c r="K204" s="154"/>
      <c r="L204" s="154"/>
      <c r="M204" s="154"/>
      <c r="O204" s="140"/>
      <c r="P204" s="150"/>
      <c r="Q204" s="150"/>
      <c r="R204" s="150"/>
      <c r="S204" s="150"/>
      <c r="T204" s="150"/>
      <c r="AC204" s="150"/>
      <c r="AD204" s="150"/>
      <c r="AE204" s="150"/>
      <c r="AF204" s="150"/>
    </row>
    <row r="205" spans="8:32">
      <c r="H205" s="153"/>
      <c r="I205" s="154"/>
      <c r="J205" s="154"/>
      <c r="K205" s="154"/>
      <c r="L205" s="154"/>
      <c r="M205" s="154"/>
      <c r="O205" s="140"/>
      <c r="P205" s="150"/>
      <c r="Q205" s="150"/>
      <c r="R205" s="150"/>
      <c r="S205" s="150"/>
      <c r="T205" s="150"/>
      <c r="AC205" s="150"/>
      <c r="AD205" s="150"/>
      <c r="AE205" s="150"/>
      <c r="AF205" s="150"/>
    </row>
    <row r="206" spans="8:32">
      <c r="H206" s="153"/>
      <c r="I206" s="154"/>
      <c r="J206" s="154"/>
      <c r="K206" s="154"/>
      <c r="L206" s="154"/>
      <c r="M206" s="154"/>
      <c r="O206" s="140"/>
      <c r="P206" s="150"/>
      <c r="Q206" s="150"/>
      <c r="R206" s="150"/>
      <c r="S206" s="150"/>
      <c r="T206" s="150"/>
      <c r="AC206" s="150"/>
      <c r="AD206" s="150"/>
      <c r="AE206" s="150"/>
      <c r="AF206" s="150"/>
    </row>
    <row r="207" spans="8:32">
      <c r="H207" s="153"/>
      <c r="I207" s="154"/>
      <c r="J207" s="154"/>
      <c r="K207" s="154"/>
      <c r="L207" s="154"/>
      <c r="M207" s="154"/>
      <c r="O207" s="140"/>
      <c r="P207" s="150"/>
      <c r="Q207" s="150"/>
      <c r="R207" s="150"/>
      <c r="S207" s="150"/>
      <c r="T207" s="150"/>
      <c r="AC207" s="150"/>
      <c r="AD207" s="150"/>
      <c r="AE207" s="150"/>
      <c r="AF207" s="150"/>
    </row>
    <row r="208" spans="8:32">
      <c r="H208" s="153"/>
      <c r="I208" s="154"/>
      <c r="J208" s="154"/>
      <c r="K208" s="154"/>
      <c r="L208" s="154"/>
      <c r="M208" s="154"/>
      <c r="O208" s="140"/>
      <c r="P208" s="150"/>
      <c r="Q208" s="150"/>
      <c r="R208" s="150"/>
      <c r="S208" s="150"/>
      <c r="T208" s="150"/>
      <c r="AC208" s="150"/>
      <c r="AD208" s="150"/>
      <c r="AE208" s="150"/>
      <c r="AF208" s="150"/>
    </row>
    <row r="209" spans="8:32">
      <c r="H209" s="153"/>
      <c r="I209" s="154"/>
      <c r="J209" s="154"/>
      <c r="K209" s="154"/>
      <c r="L209" s="154"/>
      <c r="M209" s="154"/>
      <c r="O209" s="140"/>
      <c r="P209" s="150"/>
      <c r="Q209" s="150"/>
      <c r="R209" s="150"/>
      <c r="S209" s="150"/>
      <c r="T209" s="150"/>
      <c r="AC209" s="150"/>
      <c r="AD209" s="150"/>
      <c r="AE209" s="150"/>
      <c r="AF209" s="150"/>
    </row>
    <row r="210" spans="8:32">
      <c r="H210" s="153"/>
      <c r="I210" s="154"/>
      <c r="J210" s="154"/>
      <c r="K210" s="154"/>
      <c r="L210" s="154"/>
      <c r="M210" s="154"/>
      <c r="O210" s="140"/>
      <c r="P210" s="150"/>
      <c r="Q210" s="150"/>
      <c r="R210" s="150"/>
      <c r="S210" s="150"/>
      <c r="T210" s="150"/>
      <c r="AC210" s="150"/>
      <c r="AD210" s="150"/>
      <c r="AE210" s="150"/>
      <c r="AF210" s="150"/>
    </row>
    <row r="211" spans="8:32">
      <c r="H211" s="153"/>
      <c r="I211" s="154"/>
      <c r="J211" s="154"/>
      <c r="K211" s="154"/>
      <c r="L211" s="154"/>
      <c r="M211" s="154"/>
      <c r="O211" s="140"/>
      <c r="P211" s="150"/>
      <c r="Q211" s="150"/>
      <c r="R211" s="150"/>
      <c r="S211" s="150"/>
      <c r="T211" s="150"/>
      <c r="AC211" s="150"/>
      <c r="AD211" s="150"/>
      <c r="AE211" s="150"/>
      <c r="AF211" s="150"/>
    </row>
    <row r="212" spans="8:32">
      <c r="H212" s="153"/>
      <c r="I212" s="154"/>
      <c r="J212" s="154"/>
      <c r="K212" s="154"/>
      <c r="L212" s="154"/>
      <c r="M212" s="154"/>
      <c r="O212" s="140"/>
      <c r="P212" s="150"/>
      <c r="Q212" s="150"/>
      <c r="R212" s="150"/>
      <c r="S212" s="150"/>
      <c r="T212" s="150"/>
      <c r="AC212" s="150"/>
      <c r="AD212" s="150"/>
      <c r="AE212" s="150"/>
      <c r="AF212" s="150"/>
    </row>
    <row r="213" spans="8:32">
      <c r="H213" s="153"/>
      <c r="I213" s="154"/>
      <c r="J213" s="154"/>
      <c r="K213" s="154"/>
      <c r="L213" s="154"/>
      <c r="M213" s="154"/>
      <c r="O213" s="140"/>
      <c r="P213" s="150"/>
      <c r="Q213" s="150"/>
      <c r="R213" s="150"/>
      <c r="S213" s="150"/>
      <c r="T213" s="150"/>
      <c r="AC213" s="150"/>
    </row>
    <row r="214" spans="8:32">
      <c r="H214" s="153"/>
      <c r="I214" s="154"/>
      <c r="J214" s="154"/>
      <c r="K214" s="154"/>
      <c r="L214" s="154"/>
      <c r="M214" s="154"/>
      <c r="O214" s="140"/>
      <c r="P214" s="150"/>
      <c r="Q214" s="150"/>
      <c r="R214" s="150"/>
      <c r="S214" s="150"/>
      <c r="T214" s="150"/>
      <c r="AC214" s="150"/>
    </row>
    <row r="215" spans="8:32">
      <c r="H215" s="153"/>
      <c r="I215" s="154"/>
      <c r="J215" s="154"/>
      <c r="K215" s="154"/>
      <c r="L215" s="154"/>
      <c r="M215" s="154"/>
      <c r="O215" s="140"/>
      <c r="P215" s="150"/>
      <c r="Q215" s="150"/>
      <c r="R215" s="150"/>
      <c r="S215" s="150"/>
      <c r="T215" s="150"/>
      <c r="AC215" s="150"/>
    </row>
    <row r="216" spans="8:32">
      <c r="H216" s="153"/>
      <c r="I216" s="154"/>
      <c r="J216" s="154"/>
      <c r="K216" s="154"/>
      <c r="L216" s="154"/>
      <c r="M216" s="154"/>
      <c r="O216" s="140"/>
      <c r="P216" s="150"/>
      <c r="Q216" s="150"/>
      <c r="R216" s="150"/>
      <c r="S216" s="150"/>
      <c r="T216" s="150"/>
      <c r="AC216" s="150"/>
    </row>
    <row r="217" spans="8:32">
      <c r="H217" s="153"/>
      <c r="I217" s="154"/>
      <c r="J217" s="154"/>
      <c r="K217" s="154"/>
      <c r="L217" s="154"/>
      <c r="M217" s="154"/>
      <c r="O217" s="140"/>
      <c r="P217" s="150"/>
      <c r="Q217" s="150"/>
      <c r="R217" s="150"/>
      <c r="S217" s="150"/>
      <c r="T217" s="150"/>
      <c r="AC217" s="150"/>
    </row>
    <row r="218" spans="8:32">
      <c r="H218" s="153"/>
      <c r="I218" s="154"/>
      <c r="J218" s="154"/>
      <c r="K218" s="154"/>
      <c r="L218" s="154"/>
      <c r="M218" s="154"/>
      <c r="O218" s="140"/>
      <c r="P218" s="150"/>
      <c r="Q218" s="150"/>
      <c r="R218" s="150"/>
      <c r="S218" s="150"/>
      <c r="T218" s="150"/>
      <c r="AC218" s="150"/>
    </row>
    <row r="219" spans="8:32">
      <c r="H219" s="153"/>
      <c r="I219" s="154"/>
      <c r="J219" s="154"/>
      <c r="K219" s="154"/>
      <c r="L219" s="154"/>
      <c r="M219" s="154"/>
      <c r="O219" s="140"/>
      <c r="P219" s="150"/>
      <c r="Q219" s="150"/>
      <c r="R219" s="150"/>
      <c r="S219" s="150"/>
      <c r="T219" s="150"/>
      <c r="AC219" s="150"/>
    </row>
    <row r="220" spans="8:32">
      <c r="H220" s="153"/>
      <c r="I220" s="154"/>
      <c r="J220" s="154"/>
      <c r="K220" s="154"/>
      <c r="L220" s="154"/>
      <c r="M220" s="154"/>
      <c r="O220" s="140"/>
      <c r="P220" s="150"/>
      <c r="Q220" s="150"/>
      <c r="R220" s="150"/>
      <c r="S220" s="150"/>
      <c r="T220" s="150"/>
      <c r="AC220" s="150"/>
    </row>
    <row r="221" spans="8:32">
      <c r="H221" s="153"/>
      <c r="I221" s="154"/>
      <c r="J221" s="154"/>
      <c r="K221" s="154"/>
      <c r="L221" s="154"/>
      <c r="M221" s="154"/>
      <c r="O221" s="140"/>
      <c r="P221" s="150"/>
      <c r="Q221" s="150"/>
      <c r="R221" s="150"/>
      <c r="S221" s="150"/>
      <c r="T221" s="150"/>
      <c r="AC221" s="150"/>
    </row>
    <row r="222" spans="8:32">
      <c r="H222" s="153"/>
      <c r="I222" s="154"/>
      <c r="J222" s="154"/>
      <c r="K222" s="154"/>
      <c r="L222" s="154"/>
      <c r="M222" s="154"/>
      <c r="O222" s="140"/>
      <c r="P222" s="150"/>
      <c r="Q222" s="150"/>
      <c r="R222" s="150"/>
      <c r="S222" s="150"/>
      <c r="T222" s="150"/>
      <c r="AC222" s="150"/>
    </row>
    <row r="223" spans="8:32">
      <c r="H223" s="153"/>
      <c r="I223" s="154"/>
      <c r="J223" s="154"/>
      <c r="K223" s="154"/>
      <c r="L223" s="154"/>
      <c r="M223" s="154"/>
      <c r="O223" s="140"/>
      <c r="P223" s="150"/>
      <c r="Q223" s="150"/>
      <c r="R223" s="150"/>
      <c r="S223" s="150"/>
      <c r="T223" s="150"/>
      <c r="AC223" s="150"/>
    </row>
    <row r="224" spans="8:32">
      <c r="H224" s="153"/>
      <c r="I224" s="154"/>
      <c r="J224" s="154"/>
      <c r="K224" s="154"/>
      <c r="L224" s="154"/>
      <c r="M224" s="154"/>
      <c r="O224" s="140"/>
      <c r="P224" s="150"/>
      <c r="Q224" s="150"/>
      <c r="R224" s="150"/>
      <c r="S224" s="150"/>
      <c r="T224" s="150"/>
      <c r="AC224" s="150"/>
    </row>
    <row r="225" spans="8:29">
      <c r="H225" s="153"/>
      <c r="I225" s="154"/>
      <c r="J225" s="154"/>
      <c r="K225" s="154"/>
      <c r="L225" s="154"/>
      <c r="M225" s="154"/>
      <c r="O225" s="140"/>
      <c r="P225" s="150"/>
      <c r="Q225" s="150"/>
      <c r="R225" s="150"/>
      <c r="S225" s="150"/>
      <c r="T225" s="150"/>
      <c r="AC225" s="150"/>
    </row>
    <row r="226" spans="8:29">
      <c r="H226" s="153"/>
      <c r="I226" s="154"/>
      <c r="J226" s="154"/>
      <c r="K226" s="154"/>
      <c r="L226" s="154"/>
      <c r="M226" s="154"/>
      <c r="O226" s="140"/>
      <c r="P226" s="150"/>
      <c r="Q226" s="150"/>
      <c r="R226" s="150"/>
      <c r="S226" s="150"/>
      <c r="T226" s="150"/>
      <c r="AC226" s="150"/>
    </row>
    <row r="227" spans="8:29">
      <c r="H227" s="153"/>
      <c r="I227" s="154"/>
      <c r="J227" s="154"/>
      <c r="K227" s="154"/>
      <c r="L227" s="154"/>
      <c r="M227" s="154"/>
      <c r="O227" s="140"/>
      <c r="P227" s="150"/>
      <c r="Q227" s="150"/>
      <c r="R227" s="150"/>
      <c r="S227" s="150"/>
      <c r="T227" s="150"/>
    </row>
    <row r="228" spans="8:29">
      <c r="H228" s="153"/>
      <c r="I228" s="154"/>
      <c r="J228" s="154"/>
      <c r="K228" s="154"/>
      <c r="L228" s="154"/>
      <c r="M228" s="154"/>
      <c r="O228" s="140"/>
      <c r="P228" s="150"/>
      <c r="Q228" s="150"/>
      <c r="R228" s="150"/>
      <c r="S228" s="150"/>
      <c r="T228" s="150"/>
    </row>
    <row r="229" spans="8:29">
      <c r="H229" s="153"/>
      <c r="I229" s="154"/>
      <c r="J229" s="154"/>
      <c r="K229" s="154"/>
      <c r="L229" s="154"/>
      <c r="M229" s="154"/>
      <c r="O229" s="140"/>
      <c r="P229" s="150"/>
      <c r="Q229" s="150"/>
      <c r="R229" s="150"/>
      <c r="S229" s="150"/>
      <c r="T229" s="150"/>
    </row>
    <row r="230" spans="8:29">
      <c r="H230" s="153"/>
      <c r="I230" s="154"/>
      <c r="J230" s="154"/>
      <c r="K230" s="154"/>
      <c r="L230" s="154"/>
      <c r="M230" s="154"/>
      <c r="O230" s="140"/>
      <c r="P230" s="150"/>
      <c r="Q230" s="150"/>
      <c r="R230" s="150"/>
      <c r="S230" s="150"/>
      <c r="T230" s="150"/>
    </row>
    <row r="231" spans="8:29">
      <c r="H231" s="153"/>
      <c r="I231" s="154"/>
      <c r="J231" s="154"/>
      <c r="K231" s="154"/>
      <c r="L231" s="154"/>
      <c r="M231" s="154"/>
      <c r="O231" s="140"/>
      <c r="P231" s="150"/>
      <c r="Q231" s="150"/>
      <c r="R231" s="150"/>
      <c r="S231" s="150"/>
      <c r="T231" s="150"/>
    </row>
    <row r="232" spans="8:29">
      <c r="H232" s="153"/>
      <c r="I232" s="154"/>
      <c r="J232" s="154"/>
      <c r="K232" s="154"/>
      <c r="L232" s="154"/>
      <c r="M232" s="154"/>
      <c r="O232" s="140"/>
      <c r="P232" s="150"/>
      <c r="Q232" s="150"/>
      <c r="R232" s="150"/>
      <c r="S232" s="150"/>
      <c r="T232" s="150"/>
    </row>
    <row r="233" spans="8:29">
      <c r="H233" s="153"/>
      <c r="I233" s="154"/>
      <c r="J233" s="154"/>
      <c r="K233" s="154"/>
      <c r="L233" s="154"/>
      <c r="M233" s="154"/>
      <c r="O233" s="140"/>
      <c r="P233" s="150"/>
      <c r="Q233" s="150"/>
      <c r="R233" s="150"/>
      <c r="S233" s="150"/>
      <c r="T233" s="150"/>
    </row>
    <row r="234" spans="8:29">
      <c r="H234" s="153"/>
      <c r="I234" s="154"/>
      <c r="J234" s="154"/>
      <c r="K234" s="154"/>
      <c r="L234" s="154"/>
      <c r="M234" s="154"/>
      <c r="O234" s="140"/>
      <c r="P234" s="150"/>
      <c r="Q234" s="150"/>
      <c r="R234" s="150"/>
      <c r="S234" s="150"/>
      <c r="T234" s="150"/>
    </row>
    <row r="235" spans="8:29">
      <c r="H235" s="153"/>
      <c r="I235" s="154"/>
      <c r="J235" s="154"/>
      <c r="K235" s="154"/>
      <c r="L235" s="154"/>
      <c r="M235" s="154"/>
      <c r="O235" s="140"/>
      <c r="P235" s="150"/>
      <c r="Q235" s="150"/>
      <c r="R235" s="150"/>
      <c r="S235" s="150"/>
      <c r="T235" s="150"/>
    </row>
    <row r="236" spans="8:29">
      <c r="H236" s="153"/>
      <c r="I236" s="154"/>
      <c r="J236" s="154"/>
      <c r="K236" s="154"/>
      <c r="L236" s="154"/>
      <c r="M236" s="154"/>
      <c r="O236" s="140"/>
      <c r="P236" s="150"/>
      <c r="Q236" s="150"/>
      <c r="R236" s="150"/>
      <c r="S236" s="150"/>
      <c r="T236" s="150"/>
    </row>
    <row r="237" spans="8:29">
      <c r="H237" s="153"/>
      <c r="I237" s="154"/>
      <c r="J237" s="154"/>
      <c r="K237" s="154"/>
      <c r="L237" s="154"/>
      <c r="M237" s="154"/>
      <c r="O237" s="140"/>
      <c r="P237" s="150"/>
      <c r="Q237" s="150"/>
      <c r="R237" s="150"/>
      <c r="S237" s="150"/>
      <c r="T237" s="150"/>
    </row>
    <row r="238" spans="8:29">
      <c r="H238" s="153"/>
      <c r="I238" s="154"/>
      <c r="J238" s="154"/>
      <c r="K238" s="154"/>
      <c r="L238" s="154"/>
      <c r="M238" s="154"/>
      <c r="O238" s="140"/>
      <c r="P238" s="150"/>
      <c r="Q238" s="150"/>
      <c r="R238" s="150"/>
      <c r="S238" s="150"/>
      <c r="T238" s="150"/>
    </row>
    <row r="239" spans="8:29">
      <c r="H239" s="153"/>
      <c r="I239" s="154"/>
      <c r="J239" s="154"/>
      <c r="K239" s="154"/>
      <c r="L239" s="154"/>
      <c r="M239" s="154"/>
      <c r="O239" s="140"/>
      <c r="P239" s="150"/>
      <c r="Q239" s="150"/>
      <c r="R239" s="150"/>
      <c r="S239" s="150"/>
      <c r="T239" s="150"/>
    </row>
    <row r="240" spans="8:29">
      <c r="H240" s="153"/>
      <c r="I240" s="154"/>
      <c r="J240" s="154"/>
      <c r="K240" s="154"/>
      <c r="L240" s="154"/>
      <c r="M240" s="154"/>
      <c r="O240" s="140"/>
      <c r="P240" s="150"/>
      <c r="Q240" s="150"/>
      <c r="R240" s="150"/>
      <c r="S240" s="150"/>
      <c r="T240" s="150"/>
    </row>
    <row r="241" spans="8:20">
      <c r="H241" s="153"/>
      <c r="I241" s="154"/>
      <c r="J241" s="154"/>
      <c r="K241" s="154"/>
      <c r="L241" s="154"/>
      <c r="M241" s="154"/>
      <c r="O241" s="140"/>
      <c r="P241" s="150"/>
      <c r="Q241" s="150"/>
      <c r="R241" s="150"/>
      <c r="S241" s="150"/>
      <c r="T241" s="150"/>
    </row>
    <row r="242" spans="8:20">
      <c r="H242" s="153"/>
      <c r="I242" s="154"/>
      <c r="J242" s="154"/>
      <c r="K242" s="154"/>
      <c r="L242" s="154"/>
      <c r="M242" s="154"/>
      <c r="O242" s="140"/>
      <c r="P242" s="150"/>
      <c r="Q242" s="150"/>
      <c r="R242" s="150"/>
      <c r="S242" s="150"/>
      <c r="T242" s="150"/>
    </row>
    <row r="243" spans="8:20">
      <c r="H243" s="153"/>
      <c r="I243" s="154"/>
      <c r="J243" s="154"/>
      <c r="K243" s="154"/>
      <c r="L243" s="154"/>
      <c r="M243" s="154"/>
      <c r="O243" s="140"/>
      <c r="P243" s="150"/>
      <c r="Q243" s="150"/>
      <c r="R243" s="150"/>
      <c r="S243" s="150"/>
      <c r="T243" s="150"/>
    </row>
    <row r="244" spans="8:20">
      <c r="H244" s="153"/>
      <c r="I244" s="154"/>
      <c r="J244" s="154"/>
      <c r="K244" s="154"/>
      <c r="L244" s="154"/>
      <c r="M244" s="154"/>
      <c r="O244" s="140"/>
      <c r="P244" s="150"/>
      <c r="Q244" s="150"/>
      <c r="R244" s="150"/>
      <c r="S244" s="150"/>
      <c r="T244" s="150"/>
    </row>
    <row r="245" spans="8:20">
      <c r="H245" s="153"/>
      <c r="I245" s="154"/>
      <c r="J245" s="154"/>
      <c r="K245" s="154"/>
      <c r="L245" s="154"/>
      <c r="M245" s="154"/>
      <c r="O245" s="140"/>
      <c r="P245" s="150"/>
      <c r="Q245" s="150"/>
      <c r="R245" s="150"/>
      <c r="S245" s="150"/>
      <c r="T245" s="150"/>
    </row>
    <row r="246" spans="8:20">
      <c r="H246" s="153"/>
      <c r="I246" s="154"/>
      <c r="J246" s="154"/>
      <c r="K246" s="154"/>
      <c r="L246" s="154"/>
      <c r="M246" s="154"/>
      <c r="O246" s="140"/>
      <c r="P246" s="150"/>
      <c r="Q246" s="150"/>
      <c r="R246" s="150"/>
      <c r="S246" s="150"/>
      <c r="T246" s="150"/>
    </row>
    <row r="247" spans="8:20">
      <c r="H247" s="153"/>
      <c r="I247" s="154"/>
      <c r="J247" s="154"/>
      <c r="K247" s="154"/>
      <c r="L247" s="154"/>
      <c r="M247" s="154"/>
      <c r="O247" s="140"/>
      <c r="P247" s="150"/>
      <c r="Q247" s="150"/>
      <c r="R247" s="150"/>
      <c r="S247" s="150"/>
      <c r="T247" s="150"/>
    </row>
    <row r="248" spans="8:20">
      <c r="H248" s="153"/>
      <c r="I248" s="154"/>
      <c r="J248" s="154"/>
      <c r="K248" s="154"/>
      <c r="L248" s="154"/>
      <c r="M248" s="154"/>
      <c r="O248" s="140"/>
      <c r="P248" s="150"/>
      <c r="Q248" s="150"/>
      <c r="R248" s="150"/>
      <c r="S248" s="150"/>
      <c r="T248" s="150"/>
    </row>
    <row r="249" spans="8:20">
      <c r="H249" s="153"/>
      <c r="I249" s="154"/>
      <c r="J249" s="154"/>
      <c r="K249" s="154"/>
      <c r="L249" s="154"/>
      <c r="M249" s="154"/>
      <c r="O249" s="140"/>
      <c r="P249" s="150"/>
      <c r="Q249" s="150"/>
      <c r="R249" s="150"/>
      <c r="S249" s="150"/>
      <c r="T249" s="150"/>
    </row>
    <row r="250" spans="8:20">
      <c r="H250" s="153"/>
      <c r="I250" s="154"/>
      <c r="J250" s="154"/>
      <c r="K250" s="154"/>
      <c r="L250" s="154"/>
      <c r="M250" s="154"/>
      <c r="O250" s="140"/>
      <c r="P250" s="150"/>
      <c r="Q250" s="150"/>
      <c r="R250" s="150"/>
      <c r="S250" s="150"/>
      <c r="T250" s="150"/>
    </row>
    <row r="251" spans="8:20">
      <c r="H251" s="153"/>
      <c r="I251" s="154"/>
      <c r="J251" s="154"/>
      <c r="K251" s="154"/>
      <c r="L251" s="154"/>
      <c r="M251" s="154"/>
      <c r="O251" s="140"/>
      <c r="P251" s="150"/>
      <c r="Q251" s="150"/>
      <c r="R251" s="150"/>
      <c r="S251" s="150"/>
      <c r="T251" s="150"/>
    </row>
    <row r="252" spans="8:20">
      <c r="H252" s="153"/>
      <c r="I252" s="154"/>
      <c r="J252" s="154"/>
      <c r="K252" s="154"/>
      <c r="L252" s="154"/>
      <c r="M252" s="154"/>
      <c r="O252" s="140"/>
      <c r="P252" s="150"/>
      <c r="Q252" s="150"/>
      <c r="R252" s="150"/>
      <c r="S252" s="150"/>
      <c r="T252" s="150"/>
    </row>
    <row r="253" spans="8:20">
      <c r="H253" s="153"/>
      <c r="I253" s="154"/>
      <c r="J253" s="154"/>
      <c r="K253" s="154"/>
      <c r="L253" s="154"/>
      <c r="M253" s="154"/>
      <c r="O253" s="140"/>
      <c r="P253" s="150"/>
      <c r="Q253" s="150"/>
      <c r="R253" s="150"/>
      <c r="S253" s="150"/>
      <c r="T253" s="150"/>
    </row>
    <row r="254" spans="8:20">
      <c r="H254" s="153"/>
      <c r="I254" s="154"/>
      <c r="J254" s="154"/>
      <c r="K254" s="154"/>
      <c r="L254" s="154"/>
      <c r="M254" s="154"/>
      <c r="O254" s="140"/>
      <c r="P254" s="150"/>
      <c r="Q254" s="150"/>
      <c r="R254" s="150"/>
      <c r="S254" s="150"/>
      <c r="T254" s="150"/>
    </row>
    <row r="255" spans="8:20">
      <c r="H255" s="153"/>
      <c r="I255" s="154"/>
      <c r="J255" s="154"/>
      <c r="K255" s="154"/>
      <c r="L255" s="154"/>
      <c r="M255" s="154"/>
      <c r="O255" s="140"/>
      <c r="P255" s="150"/>
      <c r="Q255" s="150"/>
      <c r="R255" s="150"/>
      <c r="S255" s="150"/>
      <c r="T255" s="150"/>
    </row>
    <row r="256" spans="8:20">
      <c r="H256" s="153"/>
      <c r="I256" s="154"/>
      <c r="J256" s="154"/>
      <c r="K256" s="154"/>
      <c r="L256" s="154"/>
      <c r="M256" s="154"/>
      <c r="O256" s="140"/>
      <c r="P256" s="150"/>
      <c r="Q256" s="150"/>
      <c r="R256" s="150"/>
      <c r="S256" s="150"/>
      <c r="T256" s="150"/>
    </row>
    <row r="257" spans="8:20">
      <c r="H257" s="153"/>
      <c r="I257" s="154"/>
      <c r="J257" s="154"/>
      <c r="K257" s="154"/>
      <c r="L257" s="154"/>
      <c r="M257" s="154"/>
      <c r="O257" s="140"/>
      <c r="P257" s="150"/>
      <c r="Q257" s="150"/>
      <c r="R257" s="150"/>
      <c r="S257" s="150"/>
      <c r="T257" s="150"/>
    </row>
    <row r="258" spans="8:20">
      <c r="H258" s="153"/>
      <c r="I258" s="154"/>
      <c r="J258" s="154"/>
      <c r="K258" s="154"/>
      <c r="L258" s="154"/>
      <c r="M258" s="154"/>
      <c r="O258" s="140"/>
      <c r="P258" s="150"/>
      <c r="Q258" s="150"/>
      <c r="R258" s="150"/>
      <c r="S258" s="150"/>
      <c r="T258" s="150"/>
    </row>
    <row r="259" spans="8:20">
      <c r="H259" s="153"/>
      <c r="I259" s="154"/>
      <c r="J259" s="154"/>
      <c r="K259" s="154"/>
      <c r="L259" s="154"/>
      <c r="M259" s="154"/>
      <c r="O259" s="140"/>
      <c r="P259" s="150"/>
      <c r="Q259" s="150"/>
      <c r="R259" s="150"/>
      <c r="S259" s="150"/>
      <c r="T259" s="150"/>
    </row>
    <row r="260" spans="8:20">
      <c r="H260" s="153"/>
      <c r="I260" s="154"/>
      <c r="J260" s="154"/>
      <c r="K260" s="154"/>
      <c r="L260" s="154"/>
      <c r="M260" s="154"/>
      <c r="O260" s="140"/>
      <c r="P260" s="150"/>
      <c r="Q260" s="150"/>
      <c r="R260" s="150"/>
      <c r="S260" s="150"/>
      <c r="T260" s="150"/>
    </row>
    <row r="261" spans="8:20">
      <c r="H261" s="153"/>
      <c r="I261" s="154"/>
      <c r="J261" s="154"/>
      <c r="K261" s="154"/>
      <c r="L261" s="154"/>
      <c r="M261" s="154"/>
      <c r="O261" s="140"/>
      <c r="P261" s="150"/>
      <c r="Q261" s="150"/>
      <c r="R261" s="150"/>
      <c r="S261" s="150"/>
      <c r="T261" s="150"/>
    </row>
    <row r="262" spans="8:20">
      <c r="H262" s="153"/>
      <c r="I262" s="154"/>
      <c r="J262" s="154"/>
      <c r="K262" s="154"/>
      <c r="L262" s="154"/>
      <c r="M262" s="154"/>
      <c r="O262" s="140"/>
      <c r="P262" s="150"/>
      <c r="Q262" s="150"/>
      <c r="R262" s="150"/>
      <c r="S262" s="150"/>
      <c r="T262" s="150"/>
    </row>
    <row r="263" spans="8:20">
      <c r="H263" s="153"/>
      <c r="I263" s="154"/>
      <c r="J263" s="154"/>
      <c r="K263" s="154"/>
      <c r="L263" s="154"/>
      <c r="M263" s="154"/>
      <c r="O263" s="140"/>
      <c r="P263" s="150"/>
      <c r="Q263" s="150"/>
      <c r="R263" s="150"/>
      <c r="S263" s="150"/>
      <c r="T263" s="150"/>
    </row>
    <row r="264" spans="8:20">
      <c r="H264" s="153"/>
      <c r="I264" s="154"/>
      <c r="J264" s="154"/>
      <c r="K264" s="154"/>
      <c r="L264" s="154"/>
      <c r="M264" s="154"/>
      <c r="O264" s="140"/>
      <c r="P264" s="150"/>
      <c r="Q264" s="150"/>
      <c r="R264" s="150"/>
      <c r="S264" s="150"/>
      <c r="T264" s="150"/>
    </row>
    <row r="265" spans="8:20">
      <c r="H265" s="153"/>
      <c r="I265" s="154"/>
      <c r="J265" s="154"/>
      <c r="K265" s="154"/>
      <c r="L265" s="154"/>
      <c r="M265" s="154"/>
      <c r="O265" s="140"/>
      <c r="P265" s="150"/>
      <c r="Q265" s="150"/>
      <c r="R265" s="150"/>
      <c r="S265" s="150"/>
      <c r="T265" s="150"/>
    </row>
    <row r="266" spans="8:20">
      <c r="H266" s="153"/>
      <c r="I266" s="154"/>
      <c r="J266" s="154"/>
      <c r="K266" s="154"/>
      <c r="L266" s="154"/>
      <c r="M266" s="154"/>
      <c r="O266" s="140"/>
      <c r="P266" s="150"/>
      <c r="Q266" s="150"/>
      <c r="R266" s="150"/>
      <c r="S266" s="150"/>
      <c r="T266" s="150"/>
    </row>
    <row r="267" spans="8:20">
      <c r="H267" s="153"/>
      <c r="I267" s="154"/>
      <c r="J267" s="154"/>
      <c r="K267" s="154"/>
      <c r="L267" s="154"/>
      <c r="M267" s="154"/>
      <c r="O267" s="140"/>
      <c r="P267" s="150"/>
      <c r="Q267" s="150"/>
      <c r="R267" s="150"/>
      <c r="S267" s="150"/>
      <c r="T267" s="150"/>
    </row>
    <row r="268" spans="8:20">
      <c r="H268" s="153"/>
      <c r="I268" s="154"/>
      <c r="J268" s="154"/>
      <c r="K268" s="154"/>
      <c r="L268" s="154"/>
      <c r="M268" s="154"/>
      <c r="O268" s="140"/>
      <c r="P268" s="150"/>
      <c r="Q268" s="150"/>
      <c r="R268" s="150"/>
      <c r="S268" s="150"/>
      <c r="T268" s="150"/>
    </row>
    <row r="269" spans="8:20">
      <c r="H269" s="153"/>
      <c r="I269" s="154"/>
      <c r="J269" s="154"/>
      <c r="K269" s="154"/>
      <c r="L269" s="154"/>
      <c r="M269" s="154"/>
      <c r="O269" s="140"/>
      <c r="P269" s="150"/>
      <c r="Q269" s="150"/>
      <c r="R269" s="150"/>
      <c r="S269" s="150"/>
      <c r="T269" s="150"/>
    </row>
    <row r="270" spans="8:20">
      <c r="H270" s="153"/>
      <c r="I270" s="154"/>
      <c r="J270" s="154"/>
      <c r="K270" s="154"/>
      <c r="L270" s="154"/>
      <c r="M270" s="154"/>
      <c r="O270" s="140"/>
      <c r="P270" s="150"/>
      <c r="Q270" s="150"/>
      <c r="R270" s="150"/>
      <c r="S270" s="150"/>
      <c r="T270" s="150"/>
    </row>
    <row r="271" spans="8:20">
      <c r="H271" s="153"/>
      <c r="I271" s="154"/>
      <c r="J271" s="154"/>
      <c r="K271" s="154"/>
      <c r="L271" s="154"/>
      <c r="M271" s="154"/>
      <c r="O271" s="140"/>
      <c r="P271" s="150"/>
      <c r="Q271" s="150"/>
      <c r="R271" s="150"/>
      <c r="S271" s="150"/>
      <c r="T271" s="150"/>
    </row>
    <row r="272" spans="8:20">
      <c r="H272" s="153"/>
      <c r="I272" s="154"/>
      <c r="J272" s="154"/>
      <c r="K272" s="154"/>
      <c r="L272" s="154"/>
      <c r="M272" s="154"/>
      <c r="O272" s="140"/>
      <c r="P272" s="150"/>
      <c r="Q272" s="150"/>
      <c r="R272" s="150"/>
      <c r="S272" s="150"/>
      <c r="T272" s="150"/>
    </row>
    <row r="273" spans="8:20">
      <c r="H273" s="153"/>
      <c r="I273" s="154"/>
      <c r="J273" s="154"/>
      <c r="K273" s="154"/>
      <c r="L273" s="154"/>
      <c r="M273" s="154"/>
      <c r="O273" s="140"/>
      <c r="P273" s="150"/>
      <c r="Q273" s="150"/>
      <c r="R273" s="150"/>
      <c r="S273" s="150"/>
      <c r="T273" s="150"/>
    </row>
    <row r="274" spans="8:20">
      <c r="H274" s="153"/>
      <c r="I274" s="154"/>
      <c r="J274" s="154"/>
      <c r="K274" s="154"/>
      <c r="L274" s="154"/>
      <c r="M274" s="154"/>
      <c r="O274" s="140"/>
      <c r="P274" s="150"/>
      <c r="Q274" s="150"/>
      <c r="R274" s="150"/>
      <c r="S274" s="150"/>
      <c r="T274" s="150"/>
    </row>
    <row r="275" spans="8:20">
      <c r="H275" s="153"/>
      <c r="I275" s="154"/>
      <c r="J275" s="154"/>
      <c r="K275" s="154"/>
      <c r="L275" s="154"/>
      <c r="M275" s="154"/>
      <c r="O275" s="140"/>
      <c r="P275" s="150"/>
      <c r="Q275" s="150"/>
      <c r="R275" s="150"/>
      <c r="S275" s="150"/>
      <c r="T275" s="150"/>
    </row>
    <row r="276" spans="8:20">
      <c r="H276" s="153"/>
      <c r="I276" s="154"/>
      <c r="J276" s="154"/>
      <c r="K276" s="154"/>
      <c r="L276" s="154"/>
      <c r="M276" s="154"/>
      <c r="O276" s="140"/>
      <c r="P276" s="150"/>
      <c r="Q276" s="150"/>
      <c r="R276" s="150"/>
      <c r="S276" s="150"/>
      <c r="T276" s="150"/>
    </row>
    <row r="277" spans="8:20">
      <c r="H277" s="153"/>
      <c r="I277" s="154"/>
      <c r="J277" s="154"/>
      <c r="K277" s="154"/>
      <c r="L277" s="154"/>
      <c r="M277" s="154"/>
      <c r="O277" s="140"/>
      <c r="P277" s="150"/>
      <c r="Q277" s="150"/>
      <c r="R277" s="150"/>
      <c r="S277" s="150"/>
      <c r="T277" s="150"/>
    </row>
    <row r="278" spans="8:20">
      <c r="H278" s="153"/>
      <c r="I278" s="154"/>
      <c r="J278" s="154"/>
      <c r="K278" s="154"/>
      <c r="L278" s="154"/>
      <c r="M278" s="154"/>
      <c r="O278" s="140"/>
      <c r="P278" s="150"/>
      <c r="Q278" s="150"/>
      <c r="R278" s="150"/>
      <c r="S278" s="150"/>
      <c r="T278" s="150"/>
    </row>
    <row r="279" spans="8:20">
      <c r="H279" s="153"/>
      <c r="I279" s="154"/>
      <c r="J279" s="154"/>
      <c r="K279" s="154"/>
      <c r="L279" s="154"/>
      <c r="M279" s="154"/>
      <c r="O279" s="140"/>
      <c r="P279" s="150"/>
      <c r="Q279" s="150"/>
      <c r="R279" s="150"/>
      <c r="S279" s="150"/>
      <c r="T279" s="150"/>
    </row>
    <row r="280" spans="8:20">
      <c r="H280" s="153"/>
      <c r="I280" s="154"/>
      <c r="J280" s="154"/>
      <c r="K280" s="154"/>
      <c r="L280" s="154"/>
      <c r="M280" s="154"/>
      <c r="O280" s="140"/>
      <c r="P280" s="150"/>
      <c r="Q280" s="150"/>
      <c r="R280" s="150"/>
      <c r="S280" s="150"/>
      <c r="T280" s="150"/>
    </row>
    <row r="281" spans="8:20">
      <c r="H281" s="153"/>
      <c r="I281" s="154"/>
      <c r="J281" s="154"/>
      <c r="K281" s="154"/>
      <c r="L281" s="154"/>
      <c r="M281" s="154"/>
      <c r="O281" s="140"/>
      <c r="P281" s="150"/>
      <c r="Q281" s="150"/>
      <c r="R281" s="150"/>
      <c r="S281" s="150"/>
      <c r="T281" s="150"/>
    </row>
    <row r="282" spans="8:20">
      <c r="H282" s="153"/>
      <c r="I282" s="154"/>
      <c r="J282" s="154"/>
      <c r="K282" s="154"/>
      <c r="L282" s="154"/>
      <c r="M282" s="154"/>
      <c r="O282" s="140"/>
      <c r="P282" s="150"/>
      <c r="Q282" s="150"/>
      <c r="R282" s="150"/>
      <c r="S282" s="150"/>
      <c r="T282" s="150"/>
    </row>
    <row r="283" spans="8:20">
      <c r="H283" s="153"/>
      <c r="I283" s="154"/>
      <c r="J283" s="154"/>
      <c r="K283" s="154"/>
      <c r="L283" s="154"/>
      <c r="M283" s="154"/>
      <c r="O283" s="140"/>
      <c r="P283" s="150"/>
      <c r="Q283" s="150"/>
      <c r="R283" s="150"/>
      <c r="S283" s="150"/>
      <c r="T283" s="150"/>
    </row>
    <row r="284" spans="8:20">
      <c r="H284" s="153"/>
      <c r="I284" s="154"/>
      <c r="J284" s="154"/>
      <c r="K284" s="154"/>
      <c r="L284" s="154"/>
      <c r="M284" s="154"/>
      <c r="O284" s="140"/>
      <c r="P284" s="150"/>
      <c r="Q284" s="150"/>
      <c r="R284" s="150"/>
      <c r="S284" s="150"/>
      <c r="T284" s="150"/>
    </row>
    <row r="285" spans="8:20">
      <c r="H285" s="153"/>
      <c r="I285" s="154"/>
      <c r="J285" s="154"/>
      <c r="K285" s="154"/>
      <c r="L285" s="154"/>
      <c r="M285" s="154"/>
      <c r="O285" s="140"/>
      <c r="P285" s="150"/>
      <c r="Q285" s="150"/>
      <c r="R285" s="150"/>
      <c r="S285" s="150"/>
      <c r="T285" s="150"/>
    </row>
    <row r="286" spans="8:20">
      <c r="H286" s="153"/>
      <c r="I286" s="154"/>
      <c r="J286" s="154"/>
      <c r="K286" s="154"/>
      <c r="L286" s="154"/>
      <c r="M286" s="154"/>
      <c r="O286" s="140"/>
      <c r="P286" s="150"/>
      <c r="Q286" s="150"/>
      <c r="R286" s="150"/>
      <c r="S286" s="150"/>
      <c r="T286" s="150"/>
    </row>
    <row r="287" spans="8:20">
      <c r="H287" s="153"/>
      <c r="I287" s="154"/>
      <c r="J287" s="154"/>
      <c r="K287" s="154"/>
      <c r="L287" s="154"/>
      <c r="M287" s="154"/>
      <c r="O287" s="140"/>
      <c r="P287" s="150"/>
      <c r="Q287" s="150"/>
      <c r="R287" s="150"/>
      <c r="S287" s="150"/>
      <c r="T287" s="150"/>
    </row>
    <row r="288" spans="8:20">
      <c r="H288" s="153"/>
      <c r="I288" s="154"/>
      <c r="J288" s="154"/>
      <c r="K288" s="154"/>
      <c r="L288" s="154"/>
      <c r="M288" s="154"/>
      <c r="O288" s="140"/>
      <c r="P288" s="150"/>
      <c r="Q288" s="150"/>
      <c r="R288" s="150"/>
      <c r="S288" s="150"/>
      <c r="T288" s="150"/>
    </row>
    <row r="289" spans="8:20">
      <c r="H289" s="153"/>
      <c r="I289" s="154"/>
      <c r="J289" s="154"/>
      <c r="K289" s="154"/>
      <c r="L289" s="154"/>
      <c r="M289" s="154"/>
      <c r="O289" s="140"/>
      <c r="P289" s="150"/>
      <c r="Q289" s="150"/>
      <c r="R289" s="150"/>
      <c r="S289" s="150"/>
      <c r="T289" s="150"/>
    </row>
    <row r="290" spans="8:20">
      <c r="H290" s="153"/>
      <c r="I290" s="154"/>
      <c r="J290" s="154"/>
      <c r="K290" s="154"/>
      <c r="L290" s="154"/>
      <c r="M290" s="154"/>
      <c r="O290" s="140"/>
      <c r="P290" s="150"/>
      <c r="Q290" s="150"/>
      <c r="R290" s="150"/>
      <c r="S290" s="150"/>
      <c r="T290" s="150"/>
    </row>
    <row r="291" spans="8:20">
      <c r="H291" s="153"/>
      <c r="I291" s="154"/>
      <c r="J291" s="154"/>
      <c r="K291" s="154"/>
      <c r="L291" s="154"/>
      <c r="M291" s="154"/>
      <c r="O291" s="140"/>
      <c r="P291" s="150"/>
      <c r="Q291" s="150"/>
      <c r="R291" s="150"/>
      <c r="S291" s="150"/>
      <c r="T291" s="150"/>
    </row>
    <row r="292" spans="8:20">
      <c r="H292" s="153"/>
      <c r="I292" s="154"/>
      <c r="J292" s="154"/>
      <c r="K292" s="154"/>
      <c r="L292" s="154"/>
      <c r="M292" s="154"/>
      <c r="O292" s="140"/>
      <c r="P292" s="150"/>
      <c r="Q292" s="150"/>
      <c r="R292" s="150"/>
      <c r="S292" s="150"/>
      <c r="T292" s="150"/>
    </row>
    <row r="293" spans="8:20">
      <c r="H293" s="153"/>
      <c r="I293" s="154"/>
      <c r="J293" s="154"/>
      <c r="K293" s="154"/>
      <c r="L293" s="154"/>
      <c r="M293" s="154"/>
      <c r="O293" s="155"/>
      <c r="P293" s="150"/>
      <c r="Q293" s="150"/>
      <c r="R293" s="150"/>
      <c r="S293" s="150"/>
      <c r="T293" s="150"/>
    </row>
    <row r="294" spans="8:20">
      <c r="H294" s="153"/>
      <c r="I294" s="154"/>
      <c r="J294" s="154"/>
      <c r="K294" s="154"/>
      <c r="L294" s="154"/>
      <c r="M294" s="154"/>
      <c r="O294" s="155"/>
      <c r="P294" s="150"/>
      <c r="Q294" s="150"/>
      <c r="R294" s="150"/>
      <c r="S294" s="150"/>
      <c r="T294" s="150"/>
    </row>
    <row r="295" spans="8:20">
      <c r="H295" s="153"/>
      <c r="I295" s="154"/>
      <c r="J295" s="154"/>
      <c r="K295" s="154"/>
      <c r="L295" s="154"/>
      <c r="M295" s="154"/>
      <c r="O295" s="155"/>
      <c r="P295" s="150"/>
      <c r="Q295" s="150"/>
      <c r="R295" s="150"/>
      <c r="S295" s="150"/>
      <c r="T295" s="150"/>
    </row>
    <row r="296" spans="8:20">
      <c r="H296" s="153"/>
      <c r="I296" s="154"/>
      <c r="J296" s="154"/>
      <c r="K296" s="154"/>
      <c r="L296" s="154"/>
      <c r="M296" s="154"/>
      <c r="O296" s="155"/>
      <c r="P296" s="150"/>
      <c r="Q296" s="150"/>
      <c r="R296" s="150"/>
      <c r="S296" s="150"/>
      <c r="T296" s="150"/>
    </row>
    <row r="297" spans="8:20">
      <c r="H297" s="153"/>
      <c r="I297" s="154"/>
      <c r="J297" s="154"/>
      <c r="K297" s="154"/>
      <c r="L297" s="154"/>
      <c r="M297" s="154"/>
      <c r="O297" s="155"/>
      <c r="P297" s="150"/>
      <c r="Q297" s="150"/>
      <c r="R297" s="150"/>
      <c r="S297" s="150"/>
      <c r="T297" s="150"/>
    </row>
    <row r="298" spans="8:20">
      <c r="H298" s="153"/>
      <c r="I298" s="154"/>
      <c r="J298" s="154"/>
      <c r="K298" s="154"/>
      <c r="L298" s="154"/>
      <c r="M298" s="154"/>
      <c r="O298" s="155"/>
      <c r="P298" s="150"/>
      <c r="Q298" s="150"/>
      <c r="R298" s="150"/>
      <c r="S298" s="150"/>
      <c r="T298" s="150"/>
    </row>
    <row r="299" spans="8:20">
      <c r="H299" s="153"/>
      <c r="I299" s="154"/>
      <c r="J299" s="154"/>
      <c r="K299" s="154"/>
      <c r="L299" s="154"/>
      <c r="M299" s="154"/>
      <c r="O299" s="155"/>
      <c r="P299" s="150"/>
      <c r="Q299" s="150"/>
      <c r="R299" s="150"/>
      <c r="S299" s="150"/>
      <c r="T299" s="150"/>
    </row>
    <row r="300" spans="8:20">
      <c r="H300" s="153"/>
      <c r="I300" s="154"/>
      <c r="J300" s="154"/>
      <c r="K300" s="154"/>
      <c r="L300" s="154"/>
      <c r="M300" s="154"/>
      <c r="O300" s="155"/>
      <c r="P300" s="150"/>
      <c r="Q300" s="150"/>
      <c r="R300" s="150"/>
      <c r="S300" s="150"/>
      <c r="T300" s="150"/>
    </row>
    <row r="301" spans="8:20">
      <c r="H301" s="153"/>
      <c r="I301" s="154"/>
      <c r="J301" s="154"/>
      <c r="K301" s="154"/>
      <c r="L301" s="154"/>
      <c r="M301" s="154"/>
      <c r="O301" s="155"/>
      <c r="P301" s="150"/>
      <c r="Q301" s="150"/>
      <c r="R301" s="150"/>
      <c r="S301" s="150"/>
      <c r="T301" s="150"/>
    </row>
    <row r="302" spans="8:20">
      <c r="H302" s="153"/>
      <c r="I302" s="154"/>
      <c r="J302" s="154"/>
      <c r="K302" s="154"/>
      <c r="L302" s="154"/>
      <c r="M302" s="154"/>
      <c r="O302" s="155"/>
      <c r="P302" s="150"/>
      <c r="Q302" s="150"/>
      <c r="R302" s="150"/>
      <c r="S302" s="150"/>
      <c r="T302" s="150"/>
    </row>
    <row r="303" spans="8:20">
      <c r="H303" s="153"/>
      <c r="I303" s="154"/>
      <c r="J303" s="154"/>
      <c r="K303" s="154"/>
      <c r="L303" s="154"/>
      <c r="M303" s="154"/>
      <c r="O303" s="155"/>
      <c r="P303" s="150"/>
      <c r="Q303" s="150"/>
      <c r="R303" s="150"/>
      <c r="S303" s="150"/>
      <c r="T303" s="150"/>
    </row>
    <row r="304" spans="8:20">
      <c r="H304" s="153"/>
      <c r="I304" s="154"/>
      <c r="J304" s="154"/>
      <c r="K304" s="154"/>
      <c r="L304" s="154"/>
      <c r="M304" s="154"/>
      <c r="O304" s="155"/>
      <c r="P304" s="150"/>
      <c r="Q304" s="150"/>
      <c r="R304" s="150"/>
      <c r="S304" s="150"/>
      <c r="T304" s="150"/>
    </row>
    <row r="305" spans="8:20">
      <c r="H305" s="153"/>
      <c r="I305" s="154"/>
      <c r="J305" s="154"/>
      <c r="K305" s="154"/>
      <c r="L305" s="154"/>
      <c r="M305" s="154"/>
      <c r="O305" s="155"/>
      <c r="P305" s="150"/>
      <c r="Q305" s="150"/>
      <c r="R305" s="150"/>
      <c r="S305" s="150"/>
      <c r="T305" s="150"/>
    </row>
    <row r="306" spans="8:20">
      <c r="H306" s="153"/>
      <c r="I306" s="154"/>
      <c r="J306" s="154"/>
      <c r="K306" s="154"/>
      <c r="L306" s="154"/>
      <c r="M306" s="154"/>
      <c r="O306" s="155"/>
      <c r="P306" s="150"/>
      <c r="Q306" s="150"/>
      <c r="R306" s="150"/>
      <c r="S306" s="150"/>
      <c r="T306" s="150"/>
    </row>
    <row r="307" spans="8:20">
      <c r="H307" s="153"/>
      <c r="I307" s="154"/>
      <c r="J307" s="154"/>
      <c r="K307" s="154"/>
      <c r="L307" s="154"/>
      <c r="M307" s="154"/>
      <c r="O307" s="155"/>
      <c r="P307" s="150"/>
      <c r="Q307" s="150"/>
      <c r="R307" s="150"/>
      <c r="S307" s="150"/>
      <c r="T307" s="150"/>
    </row>
    <row r="308" spans="8:20">
      <c r="H308" s="153"/>
      <c r="I308" s="154"/>
      <c r="J308" s="154"/>
      <c r="K308" s="154"/>
      <c r="L308" s="154"/>
      <c r="M308" s="154"/>
      <c r="O308" s="155"/>
      <c r="P308" s="150"/>
      <c r="Q308" s="150"/>
      <c r="R308" s="150"/>
      <c r="S308" s="150"/>
      <c r="T308" s="150"/>
    </row>
    <row r="309" spans="8:20">
      <c r="H309" s="153"/>
      <c r="I309" s="154"/>
      <c r="J309" s="154"/>
      <c r="K309" s="154"/>
      <c r="L309" s="154"/>
      <c r="M309" s="154"/>
      <c r="O309" s="155"/>
      <c r="P309" s="150"/>
      <c r="Q309" s="150"/>
      <c r="R309" s="150"/>
      <c r="S309" s="150"/>
      <c r="T309" s="150"/>
    </row>
    <row r="310" spans="8:20">
      <c r="H310" s="153"/>
      <c r="I310" s="154"/>
      <c r="J310" s="154"/>
      <c r="K310" s="154"/>
      <c r="L310" s="154"/>
      <c r="M310" s="154"/>
      <c r="O310" s="155"/>
      <c r="P310" s="150"/>
      <c r="Q310" s="150"/>
      <c r="R310" s="150"/>
      <c r="S310" s="150"/>
      <c r="T310" s="150"/>
    </row>
    <row r="311" spans="8:20">
      <c r="H311" s="153"/>
      <c r="I311" s="154"/>
      <c r="J311" s="154"/>
      <c r="K311" s="154"/>
      <c r="L311" s="154"/>
      <c r="M311" s="154"/>
      <c r="O311" s="155"/>
      <c r="P311" s="150"/>
      <c r="Q311" s="150"/>
      <c r="R311" s="150"/>
      <c r="S311" s="150"/>
      <c r="T311" s="150"/>
    </row>
    <row r="312" spans="8:20">
      <c r="H312" s="153"/>
      <c r="I312" s="154"/>
      <c r="J312" s="154"/>
      <c r="K312" s="154"/>
      <c r="L312" s="154"/>
      <c r="M312" s="154"/>
      <c r="O312" s="155"/>
      <c r="P312" s="150"/>
      <c r="Q312" s="150"/>
      <c r="R312" s="150"/>
      <c r="S312" s="150"/>
      <c r="T312" s="150"/>
    </row>
    <row r="313" spans="8:20">
      <c r="H313" s="153"/>
      <c r="I313" s="154"/>
      <c r="J313" s="154"/>
      <c r="K313" s="154"/>
      <c r="L313" s="154"/>
      <c r="M313" s="154"/>
      <c r="O313" s="155"/>
      <c r="P313" s="150"/>
      <c r="Q313" s="150"/>
      <c r="R313" s="150"/>
      <c r="S313" s="150"/>
      <c r="T313" s="150"/>
    </row>
    <row r="314" spans="8:20">
      <c r="H314" s="152"/>
      <c r="I314" s="152"/>
      <c r="J314" s="152"/>
      <c r="K314" s="152"/>
      <c r="L314" s="152"/>
      <c r="M314" s="152"/>
      <c r="O314" s="155"/>
      <c r="P314" s="150"/>
      <c r="Q314" s="150"/>
      <c r="R314" s="150"/>
      <c r="S314" s="150"/>
      <c r="T314" s="150"/>
    </row>
    <row r="315" spans="8:20">
      <c r="H315" s="152"/>
      <c r="I315" s="152"/>
      <c r="J315" s="152"/>
      <c r="K315" s="152"/>
      <c r="L315" s="152"/>
      <c r="M315" s="152"/>
      <c r="O315" s="155"/>
      <c r="P315" s="150"/>
      <c r="Q315" s="150"/>
      <c r="R315" s="150"/>
      <c r="S315" s="150"/>
      <c r="T315" s="150"/>
    </row>
    <row r="316" spans="8:20">
      <c r="H316" s="152"/>
      <c r="I316" s="152"/>
      <c r="J316" s="152"/>
      <c r="K316" s="152"/>
      <c r="L316" s="152"/>
      <c r="M316" s="152"/>
      <c r="O316" s="155"/>
      <c r="P316" s="150"/>
      <c r="Q316" s="150"/>
      <c r="R316" s="150"/>
      <c r="S316" s="150"/>
      <c r="T316" s="150"/>
    </row>
    <row r="317" spans="8:20">
      <c r="H317" s="152"/>
      <c r="I317" s="152"/>
      <c r="J317" s="152"/>
      <c r="K317" s="152"/>
      <c r="L317" s="152"/>
      <c r="M317" s="152"/>
      <c r="O317" s="155"/>
      <c r="P317" s="150"/>
      <c r="Q317" s="150"/>
      <c r="R317" s="150"/>
      <c r="S317" s="150"/>
      <c r="T317" s="150"/>
    </row>
    <row r="318" spans="8:20">
      <c r="H318" s="152"/>
      <c r="I318" s="152"/>
      <c r="J318" s="152"/>
      <c r="K318" s="152"/>
      <c r="L318" s="152"/>
      <c r="M318" s="152"/>
      <c r="O318" s="155"/>
      <c r="P318" s="150"/>
      <c r="Q318" s="150"/>
      <c r="R318" s="150"/>
      <c r="S318" s="150"/>
      <c r="T318" s="150"/>
    </row>
    <row r="319" spans="8:20">
      <c r="H319" s="152"/>
      <c r="I319" s="152"/>
      <c r="J319" s="152"/>
      <c r="K319" s="152"/>
      <c r="L319" s="152"/>
      <c r="M319" s="152"/>
      <c r="O319" s="155"/>
      <c r="P319" s="150"/>
      <c r="Q319" s="150"/>
      <c r="R319" s="150"/>
      <c r="S319" s="150"/>
      <c r="T319" s="150"/>
    </row>
    <row r="320" spans="8:20">
      <c r="H320" s="152"/>
      <c r="I320" s="152"/>
      <c r="J320" s="152"/>
      <c r="K320" s="152"/>
      <c r="L320" s="152"/>
      <c r="M320" s="152"/>
      <c r="O320" s="155"/>
      <c r="P320" s="150"/>
      <c r="Q320" s="150"/>
      <c r="R320" s="150"/>
      <c r="S320" s="150"/>
      <c r="T320" s="150"/>
    </row>
    <row r="321" spans="8:20">
      <c r="H321" s="152"/>
      <c r="I321" s="152"/>
      <c r="J321" s="152"/>
      <c r="K321" s="152"/>
      <c r="L321" s="152"/>
      <c r="M321" s="152"/>
      <c r="O321" s="155"/>
      <c r="P321" s="150"/>
      <c r="Q321" s="150"/>
      <c r="R321" s="150"/>
      <c r="S321" s="150"/>
      <c r="T321" s="150"/>
    </row>
    <row r="322" spans="8:20">
      <c r="H322" s="152"/>
      <c r="I322" s="152"/>
      <c r="J322" s="152"/>
      <c r="K322" s="152"/>
      <c r="L322" s="152"/>
      <c r="M322" s="152"/>
      <c r="O322" s="155"/>
      <c r="P322" s="150"/>
      <c r="Q322" s="150"/>
      <c r="R322" s="150"/>
      <c r="S322" s="150"/>
      <c r="T322" s="150"/>
    </row>
    <row r="323" spans="8:20">
      <c r="H323" s="152"/>
      <c r="I323" s="152"/>
      <c r="J323" s="152"/>
      <c r="K323" s="152"/>
      <c r="L323" s="152"/>
      <c r="M323" s="152"/>
      <c r="O323" s="155"/>
      <c r="P323" s="150"/>
      <c r="Q323" s="150"/>
      <c r="R323" s="150"/>
      <c r="S323" s="150"/>
      <c r="T323" s="150"/>
    </row>
    <row r="324" spans="8:20">
      <c r="H324" s="152"/>
      <c r="I324" s="152"/>
      <c r="J324" s="152"/>
      <c r="K324" s="152"/>
      <c r="L324" s="152"/>
      <c r="M324" s="152"/>
      <c r="O324" s="155"/>
      <c r="P324" s="150"/>
      <c r="Q324" s="150"/>
      <c r="R324" s="150"/>
      <c r="S324" s="150"/>
      <c r="T324" s="150"/>
    </row>
    <row r="325" spans="8:20">
      <c r="H325" s="152"/>
      <c r="I325" s="152"/>
      <c r="J325" s="152"/>
      <c r="K325" s="152"/>
      <c r="L325" s="152"/>
      <c r="M325" s="152"/>
      <c r="O325" s="155"/>
      <c r="P325" s="150"/>
      <c r="Q325" s="150"/>
      <c r="R325" s="150"/>
      <c r="S325" s="150"/>
      <c r="T325" s="150"/>
    </row>
    <row r="326" spans="8:20">
      <c r="H326" s="152"/>
      <c r="I326" s="152"/>
      <c r="J326" s="152"/>
      <c r="K326" s="152"/>
      <c r="L326" s="152"/>
      <c r="M326" s="152"/>
      <c r="O326" s="155"/>
      <c r="P326" s="150"/>
      <c r="Q326" s="150"/>
      <c r="R326" s="150"/>
      <c r="S326" s="150"/>
      <c r="T326" s="150"/>
    </row>
    <row r="327" spans="8:20">
      <c r="H327" s="152"/>
      <c r="I327" s="152"/>
      <c r="J327" s="152"/>
      <c r="K327" s="152"/>
      <c r="L327" s="152"/>
      <c r="M327" s="152"/>
      <c r="O327" s="155"/>
      <c r="P327" s="150"/>
      <c r="Q327" s="150"/>
      <c r="R327" s="150"/>
      <c r="S327" s="150"/>
      <c r="T327" s="150"/>
    </row>
    <row r="328" spans="8:20">
      <c r="H328" s="152"/>
      <c r="I328" s="152"/>
      <c r="J328" s="152"/>
      <c r="K328" s="152"/>
      <c r="L328" s="152"/>
      <c r="M328" s="152"/>
      <c r="O328" s="155"/>
      <c r="P328" s="150"/>
      <c r="Q328" s="150"/>
      <c r="R328" s="150"/>
      <c r="S328" s="150"/>
      <c r="T328" s="150"/>
    </row>
    <row r="329" spans="8:20">
      <c r="H329" s="152"/>
      <c r="I329" s="152"/>
      <c r="J329" s="152"/>
      <c r="K329" s="152"/>
      <c r="L329" s="152"/>
      <c r="M329" s="152"/>
      <c r="O329" s="155"/>
      <c r="P329" s="150"/>
      <c r="Q329" s="150"/>
      <c r="R329" s="150"/>
      <c r="S329" s="150"/>
      <c r="T329" s="150"/>
    </row>
    <row r="330" spans="8:20">
      <c r="H330" s="152"/>
      <c r="I330" s="152"/>
      <c r="J330" s="152"/>
      <c r="K330" s="152"/>
      <c r="L330" s="152"/>
      <c r="M330" s="152"/>
      <c r="O330" s="155"/>
      <c r="P330" s="150"/>
      <c r="Q330" s="150"/>
      <c r="R330" s="150"/>
      <c r="S330" s="150"/>
      <c r="T330" s="150"/>
    </row>
    <row r="331" spans="8:20">
      <c r="H331" s="152"/>
      <c r="I331" s="152"/>
      <c r="J331" s="152"/>
      <c r="K331" s="152"/>
      <c r="L331" s="152"/>
      <c r="M331" s="152"/>
      <c r="O331" s="155"/>
      <c r="P331" s="150"/>
      <c r="Q331" s="150"/>
      <c r="R331" s="150"/>
      <c r="S331" s="150"/>
      <c r="T331" s="150"/>
    </row>
    <row r="332" spans="8:20">
      <c r="H332" s="152"/>
      <c r="I332" s="152"/>
      <c r="J332" s="152"/>
      <c r="K332" s="152"/>
      <c r="L332" s="152"/>
      <c r="M332" s="152"/>
      <c r="O332" s="155"/>
      <c r="P332" s="150"/>
      <c r="Q332" s="150"/>
      <c r="R332" s="150"/>
      <c r="S332" s="150"/>
      <c r="T332" s="150"/>
    </row>
    <row r="333" spans="8:20">
      <c r="H333" s="152"/>
      <c r="I333" s="152"/>
      <c r="J333" s="152"/>
      <c r="K333" s="152"/>
      <c r="L333" s="152"/>
      <c r="M333" s="152"/>
      <c r="O333" s="155"/>
      <c r="P333" s="150"/>
      <c r="Q333" s="150"/>
      <c r="R333" s="150"/>
      <c r="S333" s="150"/>
      <c r="T333" s="150"/>
    </row>
    <row r="334" spans="8:20">
      <c r="H334" s="152"/>
      <c r="I334" s="152"/>
      <c r="J334" s="152"/>
      <c r="K334" s="152"/>
      <c r="L334" s="152"/>
      <c r="M334" s="152"/>
      <c r="O334" s="155"/>
      <c r="P334" s="150"/>
      <c r="Q334" s="150"/>
      <c r="R334" s="150"/>
      <c r="S334" s="150"/>
      <c r="T334" s="150"/>
    </row>
    <row r="335" spans="8:20">
      <c r="H335" s="152"/>
      <c r="I335" s="152"/>
      <c r="J335" s="152"/>
      <c r="K335" s="152"/>
      <c r="L335" s="152"/>
      <c r="M335" s="152"/>
      <c r="O335" s="155"/>
      <c r="P335" s="150"/>
      <c r="Q335" s="150"/>
      <c r="R335" s="150"/>
      <c r="S335" s="150"/>
      <c r="T335" s="150"/>
    </row>
    <row r="336" spans="8:20">
      <c r="H336" s="152"/>
      <c r="I336" s="152"/>
      <c r="J336" s="152"/>
      <c r="K336" s="152"/>
      <c r="L336" s="152"/>
      <c r="M336" s="152"/>
      <c r="O336" s="155"/>
      <c r="P336" s="150"/>
      <c r="Q336" s="150"/>
      <c r="R336" s="150"/>
      <c r="S336" s="150"/>
      <c r="T336" s="150"/>
    </row>
    <row r="337" spans="8:20">
      <c r="H337" s="152"/>
      <c r="I337" s="152"/>
      <c r="J337" s="152"/>
      <c r="K337" s="152"/>
      <c r="L337" s="152"/>
      <c r="M337" s="152"/>
      <c r="O337" s="155"/>
      <c r="P337" s="150"/>
      <c r="Q337" s="150"/>
      <c r="R337" s="150"/>
      <c r="S337" s="150"/>
      <c r="T337" s="150"/>
    </row>
    <row r="338" spans="8:20">
      <c r="H338" s="152"/>
      <c r="I338" s="152"/>
      <c r="J338" s="152"/>
      <c r="K338" s="152"/>
      <c r="L338" s="152"/>
      <c r="M338" s="152"/>
      <c r="O338" s="155"/>
      <c r="P338" s="150"/>
      <c r="Q338" s="150"/>
      <c r="R338" s="150"/>
      <c r="S338" s="150"/>
      <c r="T338" s="150"/>
    </row>
    <row r="339" spans="8:20">
      <c r="H339" s="152"/>
      <c r="I339" s="152"/>
      <c r="J339" s="152"/>
      <c r="K339" s="152"/>
      <c r="L339" s="152"/>
      <c r="M339" s="152"/>
      <c r="O339" s="155"/>
      <c r="P339" s="150"/>
      <c r="Q339" s="150"/>
      <c r="R339" s="150"/>
      <c r="S339" s="150"/>
      <c r="T339" s="150"/>
    </row>
    <row r="340" spans="8:20">
      <c r="H340" s="152"/>
      <c r="I340" s="152"/>
      <c r="J340" s="152"/>
      <c r="K340" s="152"/>
      <c r="L340" s="152"/>
      <c r="M340" s="152"/>
      <c r="O340" s="155"/>
      <c r="P340" s="150"/>
      <c r="Q340" s="150"/>
      <c r="R340" s="150"/>
      <c r="S340" s="150"/>
      <c r="T340" s="150"/>
    </row>
    <row r="341" spans="8:20">
      <c r="H341" s="152"/>
      <c r="I341" s="152"/>
      <c r="J341" s="152"/>
      <c r="K341" s="152"/>
      <c r="L341" s="152"/>
      <c r="M341" s="152"/>
      <c r="O341" s="155"/>
      <c r="P341" s="150"/>
      <c r="Q341" s="150"/>
      <c r="R341" s="150"/>
      <c r="S341" s="150"/>
      <c r="T341" s="150"/>
    </row>
    <row r="342" spans="8:20">
      <c r="H342" s="152"/>
      <c r="I342" s="152"/>
      <c r="J342" s="152"/>
      <c r="K342" s="152"/>
      <c r="L342" s="152"/>
      <c r="M342" s="152"/>
      <c r="O342" s="155"/>
      <c r="P342" s="150"/>
      <c r="Q342" s="150"/>
      <c r="R342" s="150"/>
      <c r="S342" s="150"/>
      <c r="T342" s="150"/>
    </row>
    <row r="343" spans="8:20">
      <c r="H343" s="152"/>
      <c r="I343" s="152"/>
      <c r="J343" s="152"/>
      <c r="K343" s="152"/>
      <c r="L343" s="152"/>
      <c r="M343" s="152"/>
      <c r="O343" s="155"/>
      <c r="P343" s="150"/>
      <c r="Q343" s="150"/>
      <c r="R343" s="150"/>
      <c r="S343" s="150"/>
      <c r="T343" s="150"/>
    </row>
    <row r="344" spans="8:20">
      <c r="H344" s="152"/>
      <c r="I344" s="152"/>
      <c r="J344" s="152"/>
      <c r="K344" s="152"/>
      <c r="L344" s="152"/>
      <c r="M344" s="152"/>
      <c r="O344" s="155"/>
      <c r="P344" s="150"/>
      <c r="Q344" s="150"/>
      <c r="R344" s="150"/>
      <c r="S344" s="150"/>
      <c r="T344" s="150"/>
    </row>
    <row r="345" spans="8:20">
      <c r="H345" s="152"/>
      <c r="I345" s="152"/>
      <c r="J345" s="152"/>
      <c r="K345" s="152"/>
      <c r="L345" s="152"/>
      <c r="M345" s="152"/>
      <c r="O345" s="155"/>
      <c r="P345" s="150"/>
      <c r="Q345" s="150"/>
      <c r="R345" s="150"/>
      <c r="S345" s="150"/>
      <c r="T345" s="150"/>
    </row>
    <row r="346" spans="8:20">
      <c r="H346" s="152"/>
      <c r="I346" s="152"/>
      <c r="J346" s="152"/>
      <c r="K346" s="152"/>
      <c r="L346" s="152"/>
      <c r="M346" s="152"/>
      <c r="O346" s="155"/>
      <c r="P346" s="150"/>
      <c r="Q346" s="150"/>
      <c r="R346" s="150"/>
      <c r="S346" s="150"/>
      <c r="T346" s="150"/>
    </row>
    <row r="347" spans="8:20">
      <c r="H347" s="152"/>
      <c r="I347" s="152"/>
      <c r="J347" s="152"/>
      <c r="K347" s="152"/>
      <c r="L347" s="152"/>
      <c r="M347" s="152"/>
      <c r="O347" s="155"/>
      <c r="P347" s="150"/>
      <c r="Q347" s="150"/>
      <c r="R347" s="150"/>
      <c r="S347" s="150"/>
      <c r="T347" s="150"/>
    </row>
    <row r="348" spans="8:20">
      <c r="H348" s="152"/>
      <c r="I348" s="152"/>
      <c r="J348" s="152"/>
      <c r="K348" s="152"/>
      <c r="L348" s="152"/>
      <c r="M348" s="152"/>
      <c r="O348" s="155"/>
      <c r="P348" s="150"/>
      <c r="Q348" s="150"/>
      <c r="R348" s="150"/>
      <c r="S348" s="150"/>
      <c r="T348" s="150"/>
    </row>
    <row r="349" spans="8:20">
      <c r="H349" s="152"/>
      <c r="I349" s="152"/>
      <c r="J349" s="152"/>
      <c r="K349" s="152"/>
      <c r="L349" s="152"/>
      <c r="M349" s="152"/>
      <c r="O349" s="155"/>
      <c r="P349" s="150"/>
      <c r="Q349" s="150"/>
      <c r="R349" s="150"/>
      <c r="S349" s="150"/>
      <c r="T349" s="150"/>
    </row>
    <row r="350" spans="8:20">
      <c r="H350" s="152"/>
      <c r="I350" s="152"/>
      <c r="J350" s="152"/>
      <c r="K350" s="152"/>
      <c r="L350" s="152"/>
      <c r="M350" s="152"/>
      <c r="O350" s="155"/>
      <c r="P350" s="150"/>
      <c r="Q350" s="150"/>
      <c r="R350" s="150"/>
      <c r="S350" s="150"/>
      <c r="T350" s="150"/>
    </row>
    <row r="351" spans="8:20">
      <c r="H351" s="152"/>
      <c r="I351" s="152"/>
      <c r="J351" s="152"/>
      <c r="K351" s="152"/>
      <c r="L351" s="152"/>
      <c r="M351" s="152"/>
      <c r="O351" s="155"/>
      <c r="P351" s="150"/>
      <c r="Q351" s="150"/>
      <c r="R351" s="150"/>
      <c r="S351" s="150"/>
      <c r="T351" s="150"/>
    </row>
    <row r="352" spans="8:20">
      <c r="H352" s="152"/>
      <c r="I352" s="152"/>
      <c r="J352" s="152"/>
      <c r="K352" s="152"/>
      <c r="L352" s="152"/>
      <c r="M352" s="152"/>
      <c r="O352" s="155"/>
      <c r="P352" s="150"/>
      <c r="Q352" s="150"/>
      <c r="R352" s="150"/>
      <c r="S352" s="150"/>
      <c r="T352" s="150"/>
    </row>
  </sheetData>
  <mergeCells count="3">
    <mergeCell ref="O1:T1"/>
    <mergeCell ref="V1:AA1"/>
    <mergeCell ref="AC1:AH1"/>
  </mergeCells>
  <phoneticPr fontId="5" type="noConversion"/>
  <conditionalFormatting sqref="H166:H273 AC57:AC106 V108:V156 O163:O292">
    <cfRule type="expression" dxfId="3" priority="2" stopIfTrue="1">
      <formula>H57&gt;0</formula>
    </cfRule>
  </conditionalFormatting>
  <conditionalFormatting sqref="A4:B4 A7:B7">
    <cfRule type="expression" dxfId="2" priority="1" stopIfTrue="1">
      <formula>A4&gt;0</formula>
    </cfRule>
  </conditionalFormatting>
  <conditionalFormatting sqref="N4:N156 N163:N65535 AB4:AB65535 U4:U156">
    <cfRule type="expression" dxfId="1" priority="3" stopIfTrue="1">
      <formula>OR(O4&lt;&gt;"",M4&lt;&gt;"")</formula>
    </cfRule>
  </conditionalFormatting>
  <conditionalFormatting sqref="U157:U65535">
    <cfRule type="expression" dxfId="0" priority="4" stopIfTrue="1">
      <formula>OR(V158&lt;&gt;"",T157&lt;&gt;"")</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Drop Down 1">
              <controlPr defaultSize="0" autoLine="0" autoPict="0">
                <anchor moveWithCells="1">
                  <from>
                    <xdr:col>1</xdr:col>
                    <xdr:colOff>0</xdr:colOff>
                    <xdr:row>7</xdr:row>
                    <xdr:rowOff>0</xdr:rowOff>
                  </from>
                  <to>
                    <xdr:col>1</xdr:col>
                    <xdr:colOff>714375</xdr:colOff>
                    <xdr:row>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51"/>
  <sheetViews>
    <sheetView showGridLines="0" topLeftCell="A4" zoomScaleNormal="100" workbookViewId="0">
      <selection activeCell="I40" sqref="I40"/>
    </sheetView>
  </sheetViews>
  <sheetFormatPr defaultRowHeight="14.25"/>
  <cols>
    <col min="14" max="14" width="9.625" customWidth="1"/>
  </cols>
  <sheetData>
    <row r="1" spans="1:14" ht="20.25" customHeight="1">
      <c r="A1" s="2"/>
      <c r="B1" s="2"/>
      <c r="C1" s="2"/>
    </row>
    <row r="2" spans="1:14" ht="15.75">
      <c r="A2" s="2"/>
      <c r="B2" s="2"/>
      <c r="C2" s="2"/>
    </row>
    <row r="3" spans="1:14" ht="18" customHeight="1">
      <c r="A3" s="2"/>
      <c r="B3" s="2"/>
      <c r="C3" s="2"/>
    </row>
    <row r="4" spans="1:14">
      <c r="A4" s="187" t="s">
        <v>30</v>
      </c>
      <c r="B4" s="187"/>
      <c r="C4" s="187"/>
      <c r="D4" s="187"/>
      <c r="E4" s="187"/>
      <c r="F4" s="187"/>
      <c r="G4" s="187"/>
      <c r="H4" s="187"/>
      <c r="I4" s="187"/>
      <c r="J4" s="187"/>
      <c r="K4" s="187"/>
      <c r="L4" s="187"/>
      <c r="M4" s="187"/>
      <c r="N4" s="187"/>
    </row>
    <row r="5" spans="1:14">
      <c r="A5" s="190" t="s">
        <v>31</v>
      </c>
      <c r="B5" s="190"/>
      <c r="C5" s="190"/>
      <c r="D5" s="190"/>
      <c r="E5" s="190"/>
      <c r="F5" s="190"/>
      <c r="G5" s="190"/>
      <c r="H5" s="190" t="s">
        <v>38</v>
      </c>
      <c r="I5" s="190"/>
      <c r="J5" s="190"/>
      <c r="K5" s="190"/>
      <c r="L5" s="190"/>
      <c r="M5" s="190"/>
      <c r="N5" s="190"/>
    </row>
    <row r="6" spans="1:14" ht="13.5" customHeight="1">
      <c r="A6" s="190"/>
      <c r="B6" s="190"/>
      <c r="C6" s="190"/>
      <c r="D6" s="190"/>
      <c r="E6" s="190"/>
      <c r="F6" s="190"/>
      <c r="G6" s="190"/>
      <c r="H6" s="190"/>
      <c r="I6" s="190"/>
      <c r="J6" s="190"/>
      <c r="K6" s="190"/>
      <c r="L6" s="190"/>
      <c r="M6" s="190"/>
      <c r="N6" s="190"/>
    </row>
    <row r="7" spans="1:14" ht="15.75">
      <c r="A7" s="43"/>
      <c r="B7" s="43"/>
      <c r="C7" s="43"/>
      <c r="D7" s="43"/>
      <c r="E7" s="43"/>
      <c r="F7" s="43"/>
      <c r="G7" s="43"/>
      <c r="H7" s="43"/>
      <c r="I7" s="43"/>
      <c r="J7" s="43"/>
      <c r="K7" s="43"/>
      <c r="L7" s="43"/>
      <c r="M7" s="3"/>
    </row>
    <row r="8" spans="1:14" ht="15.75">
      <c r="A8" s="43"/>
      <c r="B8" s="43"/>
      <c r="C8" s="43"/>
      <c r="D8" s="43"/>
      <c r="E8" s="43"/>
      <c r="F8" s="43"/>
      <c r="G8" s="43"/>
      <c r="H8" s="43"/>
      <c r="I8" s="43"/>
      <c r="J8" s="43"/>
      <c r="K8" s="43"/>
      <c r="L8" s="43"/>
      <c r="M8" s="3"/>
    </row>
    <row r="9" spans="1:14" ht="15.75">
      <c r="A9" s="43"/>
      <c r="B9" s="43"/>
      <c r="C9" s="43"/>
      <c r="D9" s="43"/>
      <c r="E9" s="43"/>
      <c r="F9" s="43"/>
      <c r="G9" s="43"/>
      <c r="H9" s="43"/>
      <c r="I9" s="43"/>
      <c r="J9" s="43"/>
      <c r="K9" s="43"/>
      <c r="L9" s="43"/>
      <c r="M9" s="3"/>
    </row>
    <row r="10" spans="1:14" ht="15.75">
      <c r="A10" s="43"/>
      <c r="B10" s="43"/>
      <c r="C10" s="43"/>
      <c r="D10" s="43"/>
      <c r="E10" s="43"/>
      <c r="F10" s="43"/>
      <c r="G10" s="43"/>
      <c r="H10" s="43"/>
      <c r="I10" s="43"/>
      <c r="J10" s="43"/>
      <c r="K10" s="43"/>
      <c r="L10" s="43"/>
      <c r="M10" s="3"/>
    </row>
    <row r="11" spans="1:14" ht="15.75">
      <c r="A11" s="43"/>
      <c r="B11" s="43"/>
      <c r="C11" s="43"/>
      <c r="D11" s="43"/>
      <c r="E11" s="43"/>
      <c r="F11" s="43"/>
      <c r="G11" s="43"/>
      <c r="H11" s="43"/>
      <c r="I11" s="43"/>
      <c r="J11" s="43"/>
      <c r="K11" s="43"/>
      <c r="L11" s="43"/>
      <c r="M11" s="3"/>
    </row>
    <row r="12" spans="1:14" ht="15.75">
      <c r="A12" s="43"/>
      <c r="B12" s="43"/>
      <c r="C12" s="43"/>
      <c r="D12" s="43"/>
      <c r="E12" s="43"/>
      <c r="F12" s="43"/>
      <c r="G12" s="43"/>
      <c r="H12" s="43"/>
      <c r="I12" s="43"/>
      <c r="J12" s="43"/>
      <c r="K12" s="43"/>
      <c r="L12" s="43"/>
      <c r="M12" s="3"/>
    </row>
    <row r="13" spans="1:14" ht="15.75">
      <c r="A13" s="43"/>
      <c r="B13" s="43"/>
      <c r="C13" s="43"/>
      <c r="D13" s="43"/>
      <c r="E13" s="43"/>
      <c r="F13" s="43"/>
      <c r="G13" s="43"/>
      <c r="H13" s="43"/>
      <c r="I13" s="43"/>
      <c r="J13" s="43"/>
      <c r="K13" s="43"/>
      <c r="L13" s="43"/>
      <c r="M13" s="3"/>
    </row>
    <row r="14" spans="1:14" ht="15.75">
      <c r="A14" s="43"/>
      <c r="B14" s="43"/>
      <c r="C14" s="43"/>
      <c r="D14" s="43"/>
      <c r="E14" s="43"/>
      <c r="F14" s="43"/>
      <c r="G14" s="43"/>
      <c r="H14" s="43"/>
      <c r="I14" s="43"/>
      <c r="J14" s="43"/>
      <c r="K14" s="43"/>
      <c r="L14" s="43"/>
      <c r="M14" s="3"/>
    </row>
    <row r="15" spans="1:14" ht="15.75">
      <c r="A15" s="43"/>
      <c r="B15" s="43"/>
      <c r="C15" s="43"/>
      <c r="D15" s="43"/>
      <c r="E15" s="43"/>
      <c r="F15" s="43"/>
      <c r="G15" s="43"/>
      <c r="H15" s="43"/>
      <c r="I15" s="43"/>
      <c r="J15" s="43"/>
      <c r="K15" s="43"/>
      <c r="L15" s="43"/>
      <c r="M15" s="3"/>
    </row>
    <row r="16" spans="1:14" ht="15.75">
      <c r="A16" s="43"/>
      <c r="B16" s="43"/>
      <c r="C16" s="43"/>
      <c r="D16" s="43"/>
      <c r="E16" s="43"/>
      <c r="F16" s="43"/>
      <c r="G16" s="43"/>
      <c r="H16" s="43"/>
      <c r="I16" s="43"/>
      <c r="J16" s="43"/>
      <c r="K16" s="43"/>
      <c r="L16" s="43"/>
      <c r="M16" s="3"/>
    </row>
    <row r="17" spans="1:14" ht="15.75">
      <c r="A17" s="43"/>
      <c r="B17" s="43"/>
      <c r="C17" s="43"/>
      <c r="D17" s="43"/>
      <c r="E17" s="43"/>
      <c r="F17" s="43"/>
      <c r="G17" s="43"/>
      <c r="H17" s="43"/>
      <c r="I17" s="43"/>
      <c r="J17" s="43"/>
      <c r="K17" s="43"/>
      <c r="L17" s="43"/>
      <c r="M17" s="3"/>
    </row>
    <row r="18" spans="1:14" ht="15.75">
      <c r="A18" s="43"/>
      <c r="B18" s="43"/>
      <c r="C18" s="43"/>
      <c r="D18" s="43"/>
      <c r="E18" s="43"/>
      <c r="F18" s="43"/>
      <c r="G18" s="43"/>
      <c r="H18" s="43"/>
      <c r="I18" s="43"/>
      <c r="J18" s="43"/>
      <c r="K18" s="43"/>
      <c r="L18" s="43"/>
      <c r="M18" s="3"/>
    </row>
    <row r="19" spans="1:14" ht="15.75">
      <c r="A19" s="43"/>
      <c r="B19" s="43"/>
      <c r="C19" s="43"/>
      <c r="D19" s="43"/>
      <c r="E19" s="43"/>
      <c r="F19" s="43"/>
      <c r="G19" s="43"/>
      <c r="H19" s="43"/>
      <c r="I19" s="43"/>
      <c r="J19" s="43"/>
      <c r="K19" s="43"/>
      <c r="L19" s="43"/>
      <c r="M19" s="3"/>
    </row>
    <row r="20" spans="1:14" ht="15.75">
      <c r="A20" s="43"/>
      <c r="B20" s="43"/>
      <c r="C20" s="43"/>
      <c r="D20" s="43"/>
      <c r="E20" s="43"/>
      <c r="F20" s="43"/>
      <c r="G20" s="43"/>
      <c r="H20" s="43"/>
      <c r="I20" s="43"/>
      <c r="J20" s="43"/>
      <c r="K20" s="43"/>
      <c r="L20" s="43"/>
      <c r="M20" s="3"/>
    </row>
    <row r="21" spans="1:14" ht="15.75" customHeight="1">
      <c r="A21" s="190" t="s">
        <v>407</v>
      </c>
      <c r="B21" s="190"/>
      <c r="C21" s="190"/>
      <c r="D21" s="190"/>
      <c r="E21" s="190"/>
      <c r="F21" s="190"/>
      <c r="G21" s="190"/>
      <c r="H21" s="189" t="s">
        <v>29</v>
      </c>
      <c r="I21" s="189"/>
      <c r="J21" s="189"/>
      <c r="K21" s="189"/>
      <c r="L21" s="189"/>
      <c r="M21" s="189"/>
      <c r="N21" s="189"/>
    </row>
    <row r="22" spans="1:14" ht="15.75" customHeight="1">
      <c r="A22" s="190"/>
      <c r="B22" s="190"/>
      <c r="C22" s="190"/>
      <c r="D22" s="190"/>
      <c r="E22" s="190"/>
      <c r="F22" s="190"/>
      <c r="G22" s="190"/>
      <c r="H22" s="189"/>
      <c r="I22" s="189"/>
      <c r="J22" s="189"/>
      <c r="K22" s="189"/>
      <c r="L22" s="189"/>
      <c r="M22" s="189"/>
      <c r="N22" s="189"/>
    </row>
    <row r="23" spans="1:14" ht="15.75">
      <c r="A23" s="43"/>
      <c r="B23" s="43"/>
      <c r="C23" s="43"/>
      <c r="D23" s="43"/>
      <c r="E23" s="43"/>
      <c r="F23" s="43"/>
      <c r="G23" s="43"/>
      <c r="H23" s="43"/>
      <c r="I23" s="43"/>
      <c r="J23" s="43"/>
      <c r="K23" s="43"/>
      <c r="L23" s="43"/>
      <c r="M23" s="3"/>
    </row>
    <row r="24" spans="1:14" ht="15.75">
      <c r="A24" s="43"/>
      <c r="B24" s="43"/>
      <c r="C24" s="43"/>
      <c r="D24" s="43"/>
      <c r="E24" s="43"/>
      <c r="F24" s="43"/>
      <c r="G24" s="43"/>
      <c r="H24" s="43"/>
      <c r="I24" s="43"/>
      <c r="J24" s="43"/>
      <c r="K24" s="43"/>
      <c r="L24" s="43"/>
      <c r="M24" s="3"/>
    </row>
    <row r="25" spans="1:14" ht="15.75">
      <c r="A25" s="43"/>
      <c r="B25" s="43"/>
      <c r="C25" s="43"/>
      <c r="D25" s="43"/>
      <c r="E25" s="43"/>
      <c r="F25" s="43"/>
      <c r="G25" s="43"/>
      <c r="H25" s="43"/>
      <c r="I25" s="43"/>
      <c r="J25" s="43"/>
      <c r="K25" s="43"/>
      <c r="L25" s="43"/>
      <c r="M25" s="3"/>
    </row>
    <row r="26" spans="1:14" ht="15.75">
      <c r="A26" s="43"/>
      <c r="B26" s="43"/>
      <c r="C26" s="43"/>
      <c r="D26" s="43"/>
      <c r="E26" s="43"/>
      <c r="F26" s="43"/>
      <c r="G26" s="43"/>
      <c r="H26" s="43"/>
      <c r="I26" s="43"/>
      <c r="J26" s="43"/>
      <c r="K26" s="43"/>
      <c r="L26" s="43"/>
      <c r="M26" s="3"/>
    </row>
    <row r="27" spans="1:14" ht="15.75">
      <c r="A27" s="43"/>
      <c r="B27" s="43"/>
      <c r="C27" s="43"/>
      <c r="D27" s="43"/>
      <c r="E27" s="43"/>
      <c r="F27" s="43"/>
      <c r="G27" s="43"/>
      <c r="H27" s="43"/>
      <c r="I27" s="43"/>
      <c r="J27" s="43"/>
      <c r="K27" s="43"/>
      <c r="L27" s="43"/>
      <c r="M27" s="3"/>
    </row>
    <row r="28" spans="1:14" ht="15.75">
      <c r="A28" s="43"/>
      <c r="B28" s="43"/>
      <c r="C28" s="43"/>
      <c r="D28" s="43"/>
      <c r="E28" s="43"/>
      <c r="F28" s="43"/>
      <c r="G28" s="43"/>
      <c r="H28" s="43"/>
      <c r="I28" s="43"/>
      <c r="J28" s="43"/>
      <c r="K28" s="43"/>
      <c r="L28" s="43"/>
      <c r="M28" s="3"/>
    </row>
    <row r="29" spans="1:14" ht="15.75">
      <c r="A29" s="43"/>
      <c r="B29" s="43"/>
      <c r="C29" s="43"/>
      <c r="D29" s="43"/>
      <c r="E29" s="43"/>
      <c r="F29" s="43"/>
      <c r="G29" s="43"/>
      <c r="H29" s="43"/>
      <c r="I29" s="43"/>
      <c r="J29" s="43"/>
      <c r="K29" s="43"/>
      <c r="L29" s="43"/>
      <c r="M29" s="3"/>
    </row>
    <row r="30" spans="1:14" ht="15.75">
      <c r="A30" s="43"/>
      <c r="B30" s="43"/>
      <c r="C30" s="43"/>
      <c r="D30" s="43"/>
      <c r="E30" s="43"/>
      <c r="F30" s="43"/>
      <c r="G30" s="43"/>
      <c r="H30" s="43"/>
      <c r="I30" s="43"/>
      <c r="J30" s="43"/>
      <c r="K30" s="43"/>
      <c r="L30" s="43"/>
      <c r="M30" s="3"/>
    </row>
    <row r="31" spans="1:14" ht="15.75">
      <c r="A31" s="43"/>
      <c r="B31" s="43"/>
      <c r="C31" s="43"/>
      <c r="D31" s="43"/>
      <c r="E31" s="43"/>
      <c r="F31" s="43"/>
      <c r="G31" s="43"/>
      <c r="H31" s="43"/>
      <c r="I31" s="43"/>
      <c r="J31" s="43"/>
      <c r="K31" s="43"/>
      <c r="L31" s="43"/>
      <c r="M31" s="3"/>
    </row>
    <row r="32" spans="1:14" ht="15.75">
      <c r="A32" s="43"/>
      <c r="B32" s="43"/>
      <c r="C32" s="43"/>
      <c r="D32" s="43"/>
      <c r="E32" s="43"/>
      <c r="F32" s="43"/>
      <c r="G32" s="43"/>
      <c r="H32" s="43"/>
      <c r="I32" s="43"/>
      <c r="J32" s="43"/>
      <c r="K32" s="43"/>
      <c r="L32" s="43"/>
      <c r="M32" s="3"/>
    </row>
    <row r="33" spans="1:13" ht="15.75">
      <c r="A33" s="43"/>
      <c r="B33" s="43"/>
      <c r="C33" s="43"/>
      <c r="D33" s="43"/>
      <c r="E33" s="43"/>
      <c r="F33" s="43"/>
      <c r="G33" s="43"/>
      <c r="H33" s="43"/>
      <c r="I33" s="43"/>
      <c r="J33" s="43"/>
      <c r="K33" s="43"/>
      <c r="L33" s="43"/>
      <c r="M33" s="3"/>
    </row>
    <row r="34" spans="1:13" ht="15.75">
      <c r="A34" s="43"/>
      <c r="B34" s="43"/>
      <c r="C34" s="43"/>
      <c r="D34" s="43"/>
      <c r="E34" s="43"/>
      <c r="F34" s="43"/>
      <c r="G34" s="43"/>
      <c r="H34" s="43"/>
      <c r="I34" s="43"/>
      <c r="J34" s="43"/>
      <c r="K34" s="43"/>
      <c r="L34" s="43"/>
      <c r="M34" s="3"/>
    </row>
    <row r="35" spans="1:13" ht="15.75">
      <c r="A35" s="43"/>
      <c r="B35" s="43"/>
      <c r="C35" s="43"/>
      <c r="D35" s="43"/>
      <c r="E35" s="43"/>
      <c r="F35" s="43"/>
      <c r="G35" s="43"/>
      <c r="H35" s="43"/>
      <c r="I35" s="43"/>
      <c r="J35" s="43"/>
      <c r="K35" s="43"/>
      <c r="L35" s="43"/>
      <c r="M35" s="3"/>
    </row>
    <row r="36" spans="1:13" ht="15.75">
      <c r="A36" s="43"/>
      <c r="B36" s="43"/>
      <c r="C36" s="43"/>
      <c r="D36" s="43"/>
      <c r="E36" s="43"/>
      <c r="F36" s="43"/>
      <c r="G36" s="43"/>
      <c r="H36" s="43"/>
      <c r="I36" s="43"/>
      <c r="J36" s="43"/>
      <c r="K36" s="43"/>
      <c r="L36" s="43"/>
      <c r="M36" s="3"/>
    </row>
    <row r="37" spans="1:13" ht="15.75">
      <c r="A37" s="1" t="s">
        <v>34</v>
      </c>
      <c r="B37" s="4"/>
      <c r="C37" s="4"/>
      <c r="D37" s="43"/>
      <c r="E37" s="43"/>
      <c r="F37" s="43"/>
      <c r="G37" s="43"/>
      <c r="H37" s="188"/>
      <c r="I37" s="188"/>
      <c r="J37" s="188"/>
      <c r="K37" s="188"/>
      <c r="L37" s="188"/>
      <c r="M37" s="3"/>
    </row>
    <row r="38" spans="1:13" ht="15.75">
      <c r="A38" s="43"/>
      <c r="B38" s="43"/>
      <c r="C38" s="43"/>
      <c r="D38" s="43"/>
      <c r="E38" s="43"/>
      <c r="F38" s="43"/>
      <c r="G38" s="43"/>
      <c r="H38" s="43"/>
      <c r="I38" s="43"/>
      <c r="J38" s="43"/>
      <c r="K38" s="43"/>
      <c r="L38" s="43"/>
      <c r="M38" s="3"/>
    </row>
    <row r="39" spans="1:13" ht="15.75">
      <c r="H39" s="43"/>
      <c r="I39" s="43"/>
      <c r="J39" s="43"/>
      <c r="K39" s="43"/>
      <c r="L39" s="43"/>
      <c r="M39" s="3"/>
    </row>
    <row r="40" spans="1:13" ht="15.75">
      <c r="H40" s="43"/>
      <c r="I40" s="43"/>
      <c r="J40" s="43"/>
      <c r="K40" s="43"/>
      <c r="L40" s="43"/>
      <c r="M40" s="3"/>
    </row>
    <row r="41" spans="1:13" ht="15.75">
      <c r="H41" s="43"/>
      <c r="I41" s="43"/>
      <c r="J41" s="43"/>
      <c r="K41" s="43"/>
      <c r="L41" s="43"/>
      <c r="M41" s="3"/>
    </row>
    <row r="42" spans="1:13" ht="15.75">
      <c r="H42" s="43"/>
      <c r="I42" s="43"/>
      <c r="J42" s="43"/>
      <c r="K42" s="43"/>
      <c r="L42" s="43"/>
      <c r="M42" s="3"/>
    </row>
    <row r="43" spans="1:13" ht="15.75">
      <c r="H43" s="43"/>
      <c r="I43" s="43"/>
      <c r="J43" s="43"/>
      <c r="K43" s="43"/>
      <c r="L43" s="43"/>
      <c r="M43" s="3"/>
    </row>
    <row r="44" spans="1:13" ht="15.75">
      <c r="H44" s="43"/>
      <c r="I44" s="43"/>
      <c r="J44" s="43"/>
      <c r="K44" s="43"/>
      <c r="L44" s="43"/>
      <c r="M44" s="3"/>
    </row>
    <row r="45" spans="1:13" ht="15.75">
      <c r="H45" s="43"/>
      <c r="I45" s="43"/>
      <c r="J45" s="43"/>
      <c r="K45" s="43"/>
      <c r="L45" s="43"/>
      <c r="M45" s="3"/>
    </row>
    <row r="46" spans="1:13" ht="15.75">
      <c r="H46" s="43"/>
      <c r="I46" s="43"/>
      <c r="J46" s="43"/>
      <c r="K46" s="43"/>
      <c r="L46" s="43"/>
      <c r="M46" s="3"/>
    </row>
    <row r="47" spans="1:13" ht="15.75">
      <c r="H47" s="43"/>
      <c r="I47" s="43"/>
      <c r="J47" s="43"/>
      <c r="K47" s="43"/>
      <c r="L47" s="43"/>
      <c r="M47" s="3"/>
    </row>
    <row r="48" spans="1:13" ht="15.75">
      <c r="H48" s="43"/>
      <c r="I48" s="43"/>
      <c r="J48" s="43"/>
      <c r="K48" s="43"/>
      <c r="L48" s="43"/>
      <c r="M48" s="3"/>
    </row>
    <row r="49" spans="8:13" ht="15.75">
      <c r="H49" s="43"/>
      <c r="I49" s="43"/>
      <c r="J49" s="43"/>
      <c r="K49" s="43"/>
      <c r="L49" s="43"/>
      <c r="M49" s="3"/>
    </row>
    <row r="50" spans="8:13" ht="15.75">
      <c r="H50" s="43"/>
      <c r="I50" s="43"/>
      <c r="J50" s="43"/>
      <c r="K50" s="43"/>
      <c r="L50" s="43"/>
      <c r="M50" s="3"/>
    </row>
    <row r="51" spans="8:13" ht="15.75">
      <c r="H51" s="43"/>
      <c r="I51" s="43"/>
      <c r="J51" s="43"/>
      <c r="K51" s="43"/>
      <c r="L51" s="43"/>
      <c r="M51" s="3"/>
    </row>
  </sheetData>
  <mergeCells count="6">
    <mergeCell ref="A4:N4"/>
    <mergeCell ref="H37:L37"/>
    <mergeCell ref="H21:N22"/>
    <mergeCell ref="A21:G22"/>
    <mergeCell ref="A5:G6"/>
    <mergeCell ref="H5:N6"/>
  </mergeCells>
  <phoneticPr fontId="7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24"/>
  <sheetViews>
    <sheetView showGridLines="0" workbookViewId="0">
      <pane xSplit="12" topLeftCell="M1" activePane="topRight" state="frozenSplit"/>
      <selection pane="topRight" activeCell="H19" sqref="H19"/>
    </sheetView>
  </sheetViews>
  <sheetFormatPr defaultRowHeight="15.75"/>
  <cols>
    <col min="1" max="1" width="9" style="52"/>
    <col min="2" max="2" width="9" style="52" customWidth="1"/>
    <col min="3" max="3" width="10.25" style="52" customWidth="1"/>
    <col min="4" max="9" width="9" style="52" customWidth="1"/>
    <col min="10" max="10" width="11.125" style="52" bestFit="1" customWidth="1"/>
    <col min="11" max="12" width="9" style="52" customWidth="1"/>
    <col min="13" max="16384" width="9" style="52"/>
  </cols>
  <sheetData>
    <row r="1" spans="1:12">
      <c r="G1" s="79"/>
    </row>
    <row r="3" spans="1:12" ht="13.5" customHeight="1"/>
    <row r="4" spans="1:12">
      <c r="A4" s="67" t="s">
        <v>56</v>
      </c>
      <c r="B4" s="66">
        <f>通信行业周报!H7-3</f>
        <v>41943</v>
      </c>
      <c r="C4" s="66"/>
      <c r="D4" s="65"/>
    </row>
    <row r="5" spans="1:12" ht="24" customHeight="1" thickBot="1">
      <c r="A5" s="191" t="s">
        <v>55</v>
      </c>
      <c r="B5" s="192"/>
      <c r="C5" s="192"/>
      <c r="D5" s="192"/>
      <c r="E5" s="192"/>
      <c r="F5" s="192"/>
      <c r="G5" s="192"/>
      <c r="H5" s="192"/>
      <c r="I5" s="192"/>
      <c r="J5" s="192"/>
      <c r="K5" s="192"/>
      <c r="L5" s="192"/>
    </row>
    <row r="6" spans="1:12" s="62" customFormat="1" ht="16.5" customHeight="1">
      <c r="A6" s="197" t="s">
        <v>54</v>
      </c>
      <c r="B6" s="198"/>
      <c r="C6" s="195" t="s">
        <v>53</v>
      </c>
      <c r="D6" s="196" t="s">
        <v>52</v>
      </c>
      <c r="E6" s="196"/>
      <c r="F6" s="196"/>
      <c r="G6" s="201" t="s">
        <v>51</v>
      </c>
      <c r="H6" s="202"/>
      <c r="I6" s="203"/>
      <c r="J6" s="64" t="s">
        <v>90</v>
      </c>
      <c r="K6" s="196" t="s">
        <v>50</v>
      </c>
      <c r="L6" s="196"/>
    </row>
    <row r="7" spans="1:12" s="62" customFormat="1" ht="16.5" customHeight="1">
      <c r="A7" s="199"/>
      <c r="B7" s="200"/>
      <c r="C7" s="196"/>
      <c r="D7" s="63" t="s">
        <v>49</v>
      </c>
      <c r="E7" s="63" t="s">
        <v>48</v>
      </c>
      <c r="F7" s="63" t="s">
        <v>47</v>
      </c>
      <c r="G7" s="63" t="s">
        <v>49</v>
      </c>
      <c r="H7" s="63" t="s">
        <v>48</v>
      </c>
      <c r="I7" s="63" t="s">
        <v>47</v>
      </c>
      <c r="J7" s="63" t="s">
        <v>88</v>
      </c>
      <c r="K7" s="63" t="s">
        <v>88</v>
      </c>
      <c r="L7" s="63" t="s">
        <v>89</v>
      </c>
    </row>
    <row r="8" spans="1:12">
      <c r="A8" s="61" t="s">
        <v>74</v>
      </c>
      <c r="B8" s="61" t="s">
        <v>63</v>
      </c>
      <c r="C8" s="61" t="s">
        <v>82</v>
      </c>
      <c r="D8" s="76">
        <v>-2.1160822249092992</v>
      </c>
      <c r="E8" s="76">
        <v>-3.7455410225921471</v>
      </c>
      <c r="F8" s="76">
        <v>15.936974778240497</v>
      </c>
      <c r="G8" s="76">
        <v>12.402345132349911</v>
      </c>
      <c r="H8" s="76">
        <v>42.085763771615369</v>
      </c>
      <c r="I8" s="76">
        <v>499.73006773904109</v>
      </c>
      <c r="J8" s="76">
        <v>36.082012176513672</v>
      </c>
      <c r="K8" s="76">
        <v>54.851582023672883</v>
      </c>
      <c r="L8" s="76">
        <v>46.757255508843173</v>
      </c>
    </row>
    <row r="9" spans="1:12">
      <c r="A9" s="61" t="s">
        <v>77</v>
      </c>
      <c r="B9" s="61" t="s">
        <v>72</v>
      </c>
      <c r="C9" s="61" t="s">
        <v>81</v>
      </c>
      <c r="D9" s="76">
        <v>-3.8202247191011396</v>
      </c>
      <c r="E9" s="76">
        <v>-15.808297567954233</v>
      </c>
      <c r="F9" s="76">
        <v>11.328367452651754</v>
      </c>
      <c r="G9" s="76">
        <v>19.402687433506621</v>
      </c>
      <c r="H9" s="76">
        <v>59.330264103184874</v>
      </c>
      <c r="I9" s="76">
        <v>649.05141307830968</v>
      </c>
      <c r="J9" s="76">
        <v>33.645393371582031</v>
      </c>
      <c r="K9" s="76">
        <v>85.329225924157555</v>
      </c>
      <c r="L9" s="76">
        <v>61.199916908372842</v>
      </c>
    </row>
    <row r="10" spans="1:12">
      <c r="A10" s="61" t="s">
        <v>87</v>
      </c>
      <c r="B10" s="61" t="s">
        <v>94</v>
      </c>
      <c r="C10" s="61" t="s">
        <v>100</v>
      </c>
      <c r="D10" s="76">
        <v>0</v>
      </c>
      <c r="E10" s="76">
        <v>-8.875542208875542</v>
      </c>
      <c r="F10" s="76">
        <v>28.975643875937784</v>
      </c>
      <c r="G10" s="76">
        <v>0</v>
      </c>
      <c r="H10" s="76">
        <v>15.705253517917166</v>
      </c>
      <c r="I10" s="76">
        <v>421.81208141058505</v>
      </c>
      <c r="J10" s="76">
        <v>31.47401237487793</v>
      </c>
      <c r="K10" s="76">
        <v>27.354244973530406</v>
      </c>
      <c r="L10" s="76">
        <v>36.536048123308149</v>
      </c>
    </row>
    <row r="11" spans="1:12">
      <c r="A11" s="61" t="s">
        <v>75</v>
      </c>
      <c r="B11" s="61" t="s">
        <v>95</v>
      </c>
      <c r="C11" s="61" t="s">
        <v>80</v>
      </c>
      <c r="D11" s="76">
        <v>3.4717494894486167</v>
      </c>
      <c r="E11" s="76">
        <v>0.26385224274405594</v>
      </c>
      <c r="F11" s="76">
        <v>16.562179255354348</v>
      </c>
      <c r="G11" s="76">
        <v>8.6329006274289135</v>
      </c>
      <c r="H11" s="76">
        <v>27.933016209346718</v>
      </c>
      <c r="I11" s="76">
        <v>258.60368685157488</v>
      </c>
      <c r="J11" s="76">
        <v>18.509498596191406</v>
      </c>
      <c r="K11" s="76">
        <v>107.92634104195685</v>
      </c>
      <c r="L11" s="76">
        <v>28.631417400646452</v>
      </c>
    </row>
    <row r="12" spans="1:12">
      <c r="A12" s="61" t="s">
        <v>79</v>
      </c>
      <c r="B12" s="61" t="s">
        <v>96</v>
      </c>
      <c r="C12" s="61" t="s">
        <v>99</v>
      </c>
      <c r="D12" s="76">
        <v>-0.67430883344571368</v>
      </c>
      <c r="E12" s="76">
        <v>-15.05190311418685</v>
      </c>
      <c r="F12" s="76">
        <v>46.09433450990781</v>
      </c>
      <c r="G12" s="76">
        <v>21.869268402118848</v>
      </c>
      <c r="H12" s="76">
        <v>64.02386050220943</v>
      </c>
      <c r="I12" s="76">
        <v>754.73435190816326</v>
      </c>
      <c r="J12" s="76">
        <v>29.860126495361328</v>
      </c>
      <c r="K12" s="76">
        <v>28.621289929562671</v>
      </c>
      <c r="L12" s="76">
        <v>29.72550811326758</v>
      </c>
    </row>
    <row r="13" spans="1:12">
      <c r="A13" s="61" t="s">
        <v>76</v>
      </c>
      <c r="B13" s="61" t="s">
        <v>73</v>
      </c>
      <c r="C13" s="61" t="s">
        <v>83</v>
      </c>
      <c r="D13" s="76">
        <v>6.3907486305538663</v>
      </c>
      <c r="E13" s="76">
        <v>4.3582089552238745</v>
      </c>
      <c r="F13" s="76">
        <v>84.901999113436261</v>
      </c>
      <c r="G13" s="76">
        <v>17.068174047646515</v>
      </c>
      <c r="H13" s="76">
        <v>59.881729138667886</v>
      </c>
      <c r="I13" s="76">
        <v>506.50471752767345</v>
      </c>
      <c r="J13" s="76">
        <v>68.900276184082031</v>
      </c>
      <c r="K13" s="76">
        <v>205.28387027236198</v>
      </c>
      <c r="L13" s="76">
        <v>109.93082545634788</v>
      </c>
    </row>
    <row r="14" spans="1:12">
      <c r="A14" s="61" t="s">
        <v>84</v>
      </c>
      <c r="B14" s="61" t="s">
        <v>97</v>
      </c>
      <c r="C14" s="61" t="s">
        <v>85</v>
      </c>
      <c r="D14" s="76">
        <v>12.109375</v>
      </c>
      <c r="E14" s="76">
        <v>5.9040590405903925</v>
      </c>
      <c r="F14" s="76">
        <v>35.164835164835154</v>
      </c>
      <c r="G14" s="76">
        <v>22.075741014013907</v>
      </c>
      <c r="H14" s="76">
        <v>59.287264656486627</v>
      </c>
      <c r="I14" s="76">
        <v>563.27262140775406</v>
      </c>
      <c r="J14" s="76">
        <v>131.85298156738281</v>
      </c>
      <c r="K14" s="76">
        <v>119.84281183391796</v>
      </c>
      <c r="L14" s="76">
        <v>338.63911182214167</v>
      </c>
    </row>
    <row r="15" spans="1:12">
      <c r="A15" s="69" t="s">
        <v>78</v>
      </c>
      <c r="B15" s="69" t="s">
        <v>98</v>
      </c>
      <c r="C15" s="69" t="s">
        <v>86</v>
      </c>
      <c r="D15" s="77">
        <v>15.795266923500261</v>
      </c>
      <c r="E15" s="77">
        <v>6.2626262626262585</v>
      </c>
      <c r="F15" s="77">
        <v>84.946736662145341</v>
      </c>
      <c r="G15" s="77">
        <v>10.655595822687889</v>
      </c>
      <c r="H15" s="77">
        <v>25.164028210408439</v>
      </c>
      <c r="I15" s="77">
        <v>228.20006123057988</v>
      </c>
      <c r="J15" s="77">
        <v>32.314544677734375</v>
      </c>
      <c r="K15" s="77">
        <v>6.6767604573029589</v>
      </c>
      <c r="L15" s="77">
        <v>17.973287136332779</v>
      </c>
    </row>
    <row r="16" spans="1:12">
      <c r="A16" s="122"/>
      <c r="B16" s="122"/>
      <c r="C16" s="122"/>
      <c r="D16" s="123"/>
      <c r="E16" s="123"/>
      <c r="F16" s="123"/>
      <c r="G16" s="123"/>
      <c r="H16" s="123"/>
      <c r="I16" s="123"/>
      <c r="J16" s="123"/>
      <c r="K16" s="123"/>
      <c r="L16" s="123"/>
    </row>
    <row r="17" spans="1:26">
      <c r="A17" s="1" t="s">
        <v>91</v>
      </c>
      <c r="B17" s="55"/>
      <c r="C17" s="55"/>
      <c r="D17" s="55"/>
      <c r="E17" s="55"/>
      <c r="F17" s="55"/>
      <c r="G17" s="55"/>
      <c r="H17" s="55"/>
      <c r="I17" s="55"/>
      <c r="J17" s="55"/>
      <c r="K17" s="55"/>
      <c r="L17" s="55"/>
      <c r="M17" s="59"/>
      <c r="N17" s="58"/>
      <c r="O17" s="58"/>
      <c r="P17" s="58"/>
      <c r="Q17" s="58"/>
      <c r="R17" s="58"/>
      <c r="S17" s="58"/>
      <c r="T17" s="58"/>
      <c r="U17" s="58"/>
      <c r="V17" s="58"/>
      <c r="W17" s="58"/>
      <c r="X17" s="58"/>
      <c r="Y17" s="58"/>
      <c r="Z17" s="58"/>
    </row>
    <row r="18" spans="1:26">
      <c r="A18" s="55"/>
      <c r="B18" s="55"/>
      <c r="C18" s="55"/>
      <c r="D18" s="55"/>
      <c r="E18" s="55"/>
      <c r="F18" s="55"/>
      <c r="G18" s="55"/>
      <c r="H18" s="55"/>
      <c r="I18" s="55"/>
      <c r="J18" s="55"/>
      <c r="K18" s="55"/>
      <c r="L18" s="55"/>
      <c r="M18" s="59"/>
      <c r="N18" s="58"/>
      <c r="O18" s="58"/>
      <c r="P18" s="58"/>
      <c r="Q18" s="58"/>
      <c r="R18" s="58"/>
      <c r="S18" s="58"/>
      <c r="T18" s="58"/>
      <c r="U18" s="58"/>
      <c r="V18" s="58"/>
      <c r="W18" s="58"/>
      <c r="X18" s="58"/>
      <c r="Y18" s="58"/>
      <c r="Z18" s="58"/>
    </row>
    <row r="19" spans="1:26">
      <c r="A19" s="55"/>
      <c r="B19" s="55"/>
      <c r="C19" s="55"/>
      <c r="D19" s="55"/>
      <c r="E19" s="55"/>
      <c r="F19" s="55"/>
      <c r="G19" s="55"/>
      <c r="H19" s="55"/>
      <c r="I19" s="55"/>
      <c r="J19" s="55"/>
      <c r="K19" s="55"/>
      <c r="L19" s="55"/>
      <c r="M19" s="59"/>
      <c r="N19" s="58"/>
      <c r="O19" s="58"/>
      <c r="P19" s="58"/>
      <c r="Q19" s="58"/>
      <c r="R19" s="58"/>
      <c r="S19" s="58"/>
      <c r="T19" s="58"/>
      <c r="U19" s="58"/>
      <c r="V19" s="58"/>
      <c r="W19" s="58"/>
      <c r="X19" s="58"/>
      <c r="Y19" s="58"/>
      <c r="Z19" s="58"/>
    </row>
    <row r="20" spans="1:26">
      <c r="A20" s="55"/>
      <c r="B20" s="55"/>
      <c r="C20" s="55"/>
      <c r="D20" s="55"/>
      <c r="E20" s="55"/>
      <c r="F20" s="55"/>
      <c r="G20" s="55"/>
      <c r="H20" s="55"/>
      <c r="I20" s="55"/>
      <c r="J20" s="55"/>
      <c r="K20" s="55"/>
      <c r="L20" s="55"/>
      <c r="M20" s="59"/>
      <c r="N20" s="58"/>
      <c r="O20" s="58"/>
      <c r="P20" s="58"/>
      <c r="Q20" s="58"/>
      <c r="R20" s="58"/>
      <c r="S20" s="58"/>
      <c r="T20" s="58"/>
      <c r="U20" s="58"/>
      <c r="V20" s="58"/>
      <c r="W20" s="58"/>
      <c r="X20" s="58"/>
      <c r="Y20" s="58"/>
      <c r="Z20" s="58"/>
    </row>
    <row r="21" spans="1:26">
      <c r="A21" s="55"/>
      <c r="B21" s="55"/>
      <c r="C21" s="55"/>
      <c r="D21" s="55"/>
      <c r="E21" s="55"/>
      <c r="F21" s="55"/>
      <c r="G21" s="55"/>
      <c r="H21" s="55"/>
      <c r="I21" s="55"/>
      <c r="J21" s="55"/>
      <c r="K21" s="55"/>
      <c r="L21" s="55"/>
      <c r="M21" s="59"/>
      <c r="N21" s="58"/>
      <c r="O21" s="58"/>
      <c r="P21" s="58"/>
      <c r="Q21" s="58"/>
      <c r="R21" s="58"/>
      <c r="S21" s="58"/>
      <c r="T21" s="58"/>
      <c r="U21" s="58"/>
      <c r="V21" s="58"/>
      <c r="W21" s="58"/>
      <c r="X21" s="58"/>
      <c r="Y21" s="58"/>
      <c r="Z21" s="58"/>
    </row>
    <row r="22" spans="1:26">
      <c r="A22" s="55"/>
      <c r="B22" s="55"/>
      <c r="C22" s="55"/>
      <c r="D22" s="55"/>
      <c r="E22" s="55"/>
      <c r="F22" s="55"/>
      <c r="G22" s="55"/>
      <c r="H22" s="55"/>
      <c r="I22" s="55"/>
      <c r="J22" s="55"/>
      <c r="K22" s="55"/>
      <c r="L22" s="55"/>
      <c r="M22" s="59"/>
      <c r="N22" s="58"/>
      <c r="O22" s="58"/>
      <c r="P22" s="58"/>
      <c r="Q22" s="58"/>
      <c r="R22" s="58"/>
      <c r="S22" s="58"/>
      <c r="T22" s="58"/>
      <c r="U22" s="58"/>
      <c r="V22" s="58"/>
      <c r="W22" s="58"/>
      <c r="X22" s="58"/>
      <c r="Y22" s="58"/>
      <c r="Z22" s="58"/>
    </row>
    <row r="23" spans="1:26">
      <c r="A23" s="55"/>
      <c r="B23" s="55"/>
      <c r="C23" s="55"/>
      <c r="D23" s="55"/>
      <c r="E23" s="55"/>
      <c r="F23" s="55"/>
      <c r="G23" s="55"/>
      <c r="H23" s="55"/>
      <c r="I23" s="55"/>
      <c r="J23" s="55"/>
      <c r="K23" s="55"/>
      <c r="L23" s="55"/>
      <c r="M23" s="60"/>
    </row>
    <row r="24" spans="1:26">
      <c r="A24" s="55"/>
      <c r="B24" s="55"/>
      <c r="C24" s="55"/>
      <c r="D24" s="55"/>
      <c r="E24" s="55"/>
      <c r="F24" s="55"/>
      <c r="G24" s="55"/>
      <c r="H24" s="55"/>
      <c r="I24" s="55"/>
      <c r="J24" s="55"/>
      <c r="K24" s="55"/>
      <c r="L24" s="55"/>
      <c r="M24" s="59"/>
      <c r="N24" s="59"/>
      <c r="O24" s="59"/>
      <c r="P24" s="59"/>
      <c r="Q24" s="59"/>
      <c r="R24" s="59"/>
      <c r="S24" s="59"/>
      <c r="T24" s="59"/>
      <c r="U24" s="59"/>
      <c r="V24" s="59"/>
      <c r="W24" s="59"/>
      <c r="X24" s="59"/>
      <c r="Y24" s="59"/>
      <c r="Z24" s="59"/>
    </row>
    <row r="25" spans="1:26">
      <c r="A25" s="55"/>
      <c r="B25" s="55"/>
      <c r="C25" s="55"/>
      <c r="D25" s="55"/>
      <c r="E25" s="55"/>
      <c r="F25" s="55"/>
      <c r="G25" s="55"/>
      <c r="H25" s="55"/>
      <c r="I25" s="55"/>
      <c r="J25" s="55"/>
      <c r="K25" s="55"/>
      <c r="L25" s="55"/>
      <c r="M25" s="59"/>
      <c r="N25" s="58"/>
      <c r="O25" s="58"/>
      <c r="P25" s="58"/>
      <c r="Q25" s="58"/>
      <c r="R25" s="58"/>
      <c r="S25" s="58"/>
      <c r="T25" s="58"/>
      <c r="U25" s="58"/>
      <c r="V25" s="58"/>
      <c r="W25" s="58"/>
      <c r="X25" s="58"/>
      <c r="Y25" s="58"/>
      <c r="Z25" s="58"/>
    </row>
    <row r="26" spans="1:26">
      <c r="A26" s="55"/>
      <c r="B26" s="55"/>
      <c r="C26" s="55"/>
      <c r="D26" s="55"/>
      <c r="E26" s="55"/>
      <c r="F26" s="55"/>
      <c r="G26" s="55"/>
      <c r="H26" s="55"/>
      <c r="I26" s="55"/>
      <c r="J26" s="55"/>
      <c r="K26" s="55"/>
      <c r="L26" s="55"/>
      <c r="M26" s="59"/>
      <c r="N26" s="58"/>
      <c r="O26" s="58"/>
      <c r="P26" s="58"/>
      <c r="Q26" s="58"/>
      <c r="R26" s="58"/>
      <c r="S26" s="58"/>
      <c r="T26" s="58"/>
      <c r="U26" s="58"/>
      <c r="V26" s="58"/>
      <c r="W26" s="58"/>
      <c r="X26" s="58"/>
      <c r="Y26" s="58"/>
      <c r="Z26" s="58"/>
    </row>
    <row r="27" spans="1:26">
      <c r="A27" s="55"/>
      <c r="B27" s="55"/>
      <c r="C27" s="55"/>
      <c r="D27" s="55"/>
      <c r="E27" s="55"/>
      <c r="F27" s="55"/>
      <c r="G27" s="55"/>
      <c r="H27" s="55"/>
      <c r="I27" s="55"/>
      <c r="J27" s="55"/>
      <c r="K27" s="55"/>
      <c r="L27" s="55"/>
      <c r="M27" s="59"/>
      <c r="N27" s="58"/>
      <c r="O27" s="58"/>
      <c r="P27" s="58"/>
      <c r="Q27" s="58"/>
      <c r="R27" s="58"/>
      <c r="S27" s="58"/>
      <c r="T27" s="58"/>
      <c r="U27" s="58"/>
      <c r="V27" s="58"/>
      <c r="W27" s="58"/>
      <c r="X27" s="58"/>
      <c r="Y27" s="58"/>
      <c r="Z27" s="58"/>
    </row>
    <row r="28" spans="1:26">
      <c r="A28" s="55"/>
      <c r="B28" s="55"/>
      <c r="C28" s="55"/>
      <c r="D28" s="55"/>
      <c r="E28" s="55"/>
      <c r="F28" s="55"/>
      <c r="G28" s="55"/>
      <c r="H28" s="55"/>
      <c r="I28" s="55"/>
      <c r="J28" s="55"/>
      <c r="K28" s="55"/>
      <c r="L28" s="55"/>
      <c r="M28" s="59"/>
      <c r="N28" s="58"/>
      <c r="O28" s="58"/>
      <c r="P28" s="58"/>
      <c r="Q28" s="58"/>
      <c r="R28" s="58"/>
      <c r="S28" s="58"/>
      <c r="T28" s="58"/>
      <c r="U28" s="58"/>
      <c r="V28" s="58"/>
      <c r="W28" s="58"/>
      <c r="X28" s="58"/>
      <c r="Y28" s="58"/>
      <c r="Z28" s="58"/>
    </row>
    <row r="29" spans="1:26">
      <c r="A29" s="193"/>
      <c r="B29" s="194"/>
      <c r="C29" s="194"/>
      <c r="D29" s="194"/>
      <c r="E29" s="194"/>
      <c r="F29" s="55"/>
      <c r="G29" s="55"/>
      <c r="H29" s="55"/>
      <c r="I29" s="55"/>
      <c r="J29" s="55"/>
      <c r="K29" s="55"/>
      <c r="L29" s="55"/>
      <c r="M29" s="59"/>
      <c r="N29" s="58"/>
      <c r="O29" s="58"/>
      <c r="P29" s="58"/>
      <c r="Q29" s="58"/>
      <c r="R29" s="58"/>
      <c r="S29" s="58"/>
      <c r="T29" s="58"/>
      <c r="U29" s="58"/>
      <c r="V29" s="58"/>
      <c r="W29" s="58"/>
      <c r="X29" s="58"/>
      <c r="Y29" s="58"/>
      <c r="Z29" s="58"/>
    </row>
    <row r="30" spans="1:26">
      <c r="A30" s="194"/>
      <c r="B30" s="194"/>
      <c r="C30" s="194"/>
      <c r="D30" s="194"/>
      <c r="E30" s="194"/>
      <c r="F30" s="55"/>
      <c r="G30" s="55"/>
      <c r="H30" s="55"/>
      <c r="I30" s="55"/>
      <c r="J30" s="55"/>
      <c r="K30" s="55"/>
      <c r="L30" s="55"/>
      <c r="M30" s="59"/>
      <c r="N30" s="58"/>
      <c r="O30" s="58"/>
      <c r="P30" s="58"/>
      <c r="Q30" s="58"/>
      <c r="R30" s="58"/>
      <c r="S30" s="58"/>
      <c r="T30" s="58"/>
      <c r="U30" s="58"/>
      <c r="V30" s="58"/>
      <c r="W30" s="58"/>
      <c r="X30" s="58"/>
      <c r="Y30" s="58"/>
      <c r="Z30" s="58"/>
    </row>
    <row r="31" spans="1:26">
      <c r="A31" s="55"/>
      <c r="B31" s="55"/>
      <c r="C31" s="55"/>
      <c r="D31" s="55"/>
      <c r="E31" s="55"/>
      <c r="F31" s="55"/>
      <c r="G31" s="55"/>
      <c r="H31" s="55"/>
      <c r="I31" s="55"/>
      <c r="J31" s="55"/>
      <c r="K31" s="55"/>
      <c r="L31" s="55"/>
      <c r="M31" s="59"/>
      <c r="N31" s="58"/>
      <c r="O31" s="58"/>
      <c r="P31" s="58"/>
      <c r="Q31" s="58"/>
      <c r="R31" s="58"/>
      <c r="S31" s="58"/>
      <c r="T31" s="58"/>
      <c r="U31" s="58"/>
      <c r="V31" s="58"/>
      <c r="W31" s="58"/>
      <c r="X31" s="58"/>
      <c r="Y31" s="58"/>
      <c r="Z31" s="58"/>
    </row>
    <row r="32" spans="1:26">
      <c r="A32" s="55"/>
      <c r="B32" s="55"/>
      <c r="C32" s="55"/>
      <c r="D32" s="55"/>
      <c r="E32" s="55"/>
      <c r="F32" s="55"/>
      <c r="G32" s="55"/>
      <c r="H32" s="55"/>
      <c r="I32" s="55"/>
      <c r="J32" s="55"/>
      <c r="K32" s="55"/>
      <c r="L32" s="55"/>
    </row>
    <row r="33" spans="1:12">
      <c r="A33" s="55"/>
      <c r="B33" s="55"/>
      <c r="C33" s="55"/>
      <c r="D33" s="55"/>
      <c r="E33" s="55"/>
      <c r="F33" s="55"/>
      <c r="G33" s="55"/>
      <c r="H33" s="55"/>
      <c r="I33" s="55"/>
      <c r="J33" s="55"/>
      <c r="K33" s="55"/>
      <c r="L33" s="55"/>
    </row>
    <row r="34" spans="1:12">
      <c r="A34" s="55"/>
      <c r="B34" s="55"/>
      <c r="C34" s="55"/>
      <c r="D34" s="55"/>
      <c r="E34" s="55"/>
      <c r="F34" s="55"/>
      <c r="G34" s="55"/>
      <c r="H34" s="55"/>
      <c r="I34" s="55"/>
      <c r="J34" s="55"/>
      <c r="K34" s="55"/>
      <c r="L34" s="55"/>
    </row>
    <row r="35" spans="1:12">
      <c r="A35" s="55"/>
      <c r="B35" s="55"/>
      <c r="C35" s="55"/>
      <c r="D35" s="55"/>
      <c r="E35" s="55"/>
      <c r="F35" s="55"/>
      <c r="G35" s="55"/>
      <c r="H35" s="55"/>
      <c r="I35" s="55"/>
      <c r="J35" s="55"/>
      <c r="K35" s="55"/>
      <c r="L35" s="55"/>
    </row>
    <row r="36" spans="1:12">
      <c r="A36" s="55"/>
      <c r="B36" s="55"/>
      <c r="C36" s="55"/>
      <c r="D36" s="55"/>
      <c r="E36" s="55"/>
      <c r="F36" s="55"/>
      <c r="G36" s="55"/>
      <c r="H36" s="55"/>
      <c r="I36" s="55"/>
      <c r="J36" s="55"/>
      <c r="K36" s="55"/>
      <c r="L36" s="55"/>
    </row>
    <row r="37" spans="1:12">
      <c r="A37" s="55"/>
      <c r="B37" s="55"/>
      <c r="C37" s="55"/>
      <c r="D37" s="55"/>
      <c r="E37" s="55"/>
      <c r="F37" s="55"/>
      <c r="G37" s="55"/>
      <c r="H37" s="55"/>
      <c r="I37" s="55"/>
      <c r="J37" s="55"/>
      <c r="K37" s="55"/>
      <c r="L37" s="55"/>
    </row>
    <row r="38" spans="1:12">
      <c r="A38" s="55"/>
      <c r="B38" s="55"/>
      <c r="C38" s="55"/>
      <c r="D38" s="55"/>
      <c r="E38" s="55"/>
      <c r="F38" s="55"/>
      <c r="G38" s="55"/>
      <c r="H38" s="55"/>
      <c r="I38" s="55"/>
      <c r="J38" s="55"/>
      <c r="K38" s="55"/>
      <c r="L38" s="55"/>
    </row>
    <row r="39" spans="1:12">
      <c r="A39" s="55"/>
      <c r="B39" s="55"/>
      <c r="C39" s="55"/>
      <c r="D39" s="55"/>
      <c r="E39" s="55"/>
      <c r="F39" s="55"/>
      <c r="G39" s="55"/>
      <c r="H39" s="55"/>
      <c r="I39" s="55"/>
      <c r="J39" s="55"/>
      <c r="K39" s="55"/>
      <c r="L39" s="55"/>
    </row>
    <row r="40" spans="1:12">
      <c r="A40" s="55"/>
      <c r="B40" s="55"/>
      <c r="C40" s="55"/>
      <c r="D40" s="55"/>
      <c r="E40" s="55"/>
      <c r="F40" s="55"/>
      <c r="G40" s="55"/>
      <c r="H40" s="55"/>
      <c r="I40" s="55"/>
      <c r="J40" s="55"/>
      <c r="K40" s="55"/>
      <c r="L40" s="55"/>
    </row>
    <row r="41" spans="1:12">
      <c r="A41" s="55"/>
      <c r="B41" s="55"/>
      <c r="C41" s="55"/>
      <c r="D41" s="55"/>
      <c r="E41" s="55"/>
      <c r="F41" s="55"/>
      <c r="G41" s="55"/>
      <c r="H41" s="55"/>
      <c r="I41" s="55"/>
      <c r="J41" s="55"/>
      <c r="K41" s="55"/>
      <c r="L41" s="55"/>
    </row>
    <row r="42" spans="1:12">
      <c r="A42" s="55"/>
      <c r="B42" s="55"/>
      <c r="C42" s="55"/>
      <c r="D42" s="55"/>
      <c r="E42" s="55"/>
      <c r="F42" s="55"/>
      <c r="G42" s="55"/>
      <c r="H42" s="55"/>
      <c r="I42" s="55"/>
      <c r="J42" s="55"/>
      <c r="K42" s="55"/>
      <c r="L42" s="55"/>
    </row>
    <row r="43" spans="1:12">
      <c r="A43" s="55"/>
      <c r="B43" s="55"/>
      <c r="C43" s="55"/>
      <c r="D43" s="55"/>
      <c r="E43" s="55"/>
      <c r="F43" s="55"/>
      <c r="G43" s="55"/>
      <c r="H43" s="55"/>
      <c r="I43" s="55"/>
      <c r="J43" s="55"/>
      <c r="K43" s="55"/>
      <c r="L43" s="55"/>
    </row>
    <row r="44" spans="1:12">
      <c r="A44" s="57"/>
      <c r="B44" s="56"/>
      <c r="C44" s="56"/>
      <c r="D44" s="56"/>
      <c r="E44" s="55"/>
      <c r="F44" s="55"/>
      <c r="G44" s="55"/>
      <c r="H44" s="55"/>
      <c r="I44" s="55"/>
      <c r="J44" s="55"/>
      <c r="K44" s="55"/>
      <c r="L44" s="55"/>
    </row>
    <row r="45" spans="1:12">
      <c r="B45" s="56"/>
      <c r="C45" s="56"/>
      <c r="D45" s="56"/>
      <c r="E45" s="55"/>
      <c r="F45" s="55"/>
      <c r="G45" s="55"/>
      <c r="H45" s="55"/>
      <c r="I45" s="55"/>
      <c r="J45" s="55"/>
      <c r="K45" s="55"/>
      <c r="L45" s="55"/>
    </row>
    <row r="46" spans="1:12">
      <c r="A46" s="55"/>
      <c r="B46" s="55"/>
      <c r="C46" s="55"/>
      <c r="D46" s="55"/>
      <c r="E46" s="55"/>
      <c r="F46" s="55"/>
      <c r="G46" s="55"/>
      <c r="H46" s="55"/>
      <c r="I46" s="55"/>
      <c r="J46" s="55"/>
      <c r="K46" s="55"/>
      <c r="L46" s="55"/>
    </row>
    <row r="47" spans="1:12">
      <c r="A47" s="55"/>
      <c r="B47" s="55"/>
      <c r="C47" s="55"/>
      <c r="D47" s="55"/>
      <c r="E47" s="55"/>
      <c r="F47" s="55"/>
      <c r="G47" s="55"/>
      <c r="H47" s="55"/>
      <c r="I47" s="55"/>
      <c r="J47" s="55"/>
      <c r="K47" s="55"/>
      <c r="L47" s="55"/>
    </row>
    <row r="48" spans="1:12">
      <c r="A48" s="55"/>
      <c r="B48" s="55"/>
      <c r="C48" s="55"/>
      <c r="D48" s="55"/>
      <c r="E48" s="55"/>
      <c r="F48" s="55"/>
      <c r="G48" s="55"/>
      <c r="H48" s="55"/>
      <c r="I48" s="55"/>
      <c r="J48" s="55"/>
      <c r="K48" s="55"/>
      <c r="L48" s="55"/>
    </row>
    <row r="49" spans="1:12">
      <c r="A49" s="55"/>
      <c r="B49" s="55"/>
      <c r="C49" s="55"/>
      <c r="D49" s="55"/>
      <c r="E49" s="55"/>
      <c r="F49" s="55"/>
      <c r="G49" s="55"/>
      <c r="H49" s="55"/>
      <c r="I49" s="55"/>
      <c r="J49" s="55"/>
      <c r="K49" s="55"/>
      <c r="L49" s="55"/>
    </row>
    <row r="50" spans="1:12">
      <c r="A50" s="55"/>
      <c r="B50" s="55"/>
      <c r="C50" s="55"/>
      <c r="D50" s="55"/>
      <c r="E50" s="55"/>
      <c r="F50" s="55"/>
      <c r="G50" s="55"/>
      <c r="H50" s="55"/>
      <c r="I50" s="55"/>
      <c r="J50" s="55"/>
      <c r="K50" s="55"/>
      <c r="L50" s="55"/>
    </row>
    <row r="51" spans="1:12">
      <c r="A51" s="55"/>
      <c r="B51" s="55"/>
      <c r="C51" s="55"/>
      <c r="D51" s="55"/>
      <c r="E51" s="55"/>
      <c r="F51" s="55"/>
      <c r="G51" s="55"/>
      <c r="H51" s="55"/>
      <c r="I51" s="55"/>
      <c r="J51" s="55"/>
      <c r="K51" s="55"/>
      <c r="L51" s="55"/>
    </row>
    <row r="52" spans="1:12">
      <c r="A52" s="55"/>
      <c r="B52" s="55"/>
      <c r="C52" s="55"/>
      <c r="D52" s="55"/>
      <c r="E52" s="55"/>
      <c r="F52" s="55"/>
      <c r="G52" s="55"/>
      <c r="H52" s="55"/>
      <c r="I52" s="55"/>
      <c r="J52" s="55"/>
      <c r="K52" s="55"/>
      <c r="L52" s="55"/>
    </row>
    <row r="53" spans="1:12">
      <c r="A53" s="55"/>
      <c r="B53" s="55"/>
      <c r="C53" s="55"/>
      <c r="D53" s="55"/>
      <c r="E53" s="55"/>
      <c r="F53" s="55"/>
      <c r="G53" s="55"/>
      <c r="H53" s="55"/>
      <c r="I53" s="55"/>
      <c r="J53" s="55"/>
      <c r="K53" s="55"/>
      <c r="L53" s="55"/>
    </row>
    <row r="54" spans="1:12">
      <c r="A54" s="55"/>
      <c r="B54" s="55"/>
      <c r="C54" s="55"/>
      <c r="D54" s="55"/>
      <c r="E54" s="55"/>
      <c r="F54" s="55"/>
      <c r="G54" s="55"/>
      <c r="H54" s="55"/>
      <c r="I54" s="55"/>
      <c r="J54" s="55"/>
      <c r="K54" s="55"/>
      <c r="L54" s="55"/>
    </row>
    <row r="55" spans="1:12">
      <c r="E55" s="56"/>
      <c r="F55" s="56"/>
      <c r="G55" s="56"/>
      <c r="H55" s="56"/>
      <c r="I55" s="56"/>
      <c r="J55" s="56"/>
      <c r="K55" s="56"/>
      <c r="L55" s="56"/>
    </row>
    <row r="56" spans="1:12">
      <c r="A56" s="55"/>
      <c r="B56" s="55"/>
      <c r="C56" s="55"/>
      <c r="D56" s="55"/>
      <c r="E56" s="55"/>
      <c r="F56" s="55"/>
      <c r="G56" s="55"/>
      <c r="H56" s="55"/>
      <c r="I56" s="55"/>
      <c r="J56" s="55"/>
      <c r="K56" s="55"/>
      <c r="L56" s="55"/>
    </row>
    <row r="57" spans="1:12">
      <c r="A57" s="55"/>
      <c r="B57" s="55"/>
      <c r="C57" s="55"/>
      <c r="D57" s="55"/>
      <c r="E57" s="55"/>
      <c r="F57" s="55"/>
      <c r="G57" s="55"/>
      <c r="H57" s="55"/>
      <c r="I57" s="55"/>
      <c r="J57" s="55"/>
      <c r="K57" s="55"/>
      <c r="L57" s="55"/>
    </row>
    <row r="58" spans="1:12">
      <c r="A58" s="55"/>
      <c r="B58" s="55"/>
      <c r="C58" s="55"/>
      <c r="D58" s="55"/>
      <c r="E58" s="55"/>
      <c r="F58" s="55"/>
      <c r="G58" s="55"/>
      <c r="H58" s="55"/>
      <c r="I58" s="55"/>
      <c r="J58" s="55"/>
      <c r="K58" s="55"/>
      <c r="L58" s="55"/>
    </row>
    <row r="59" spans="1:12">
      <c r="A59" s="55"/>
      <c r="B59" s="55"/>
      <c r="C59" s="55"/>
      <c r="D59" s="55"/>
      <c r="E59" s="55"/>
      <c r="F59" s="55"/>
      <c r="G59" s="55"/>
      <c r="H59" s="55"/>
      <c r="I59" s="55"/>
      <c r="J59" s="55"/>
      <c r="K59" s="55"/>
      <c r="L59" s="55"/>
    </row>
    <row r="60" spans="1:12">
      <c r="A60" s="55"/>
      <c r="B60" s="55"/>
      <c r="C60" s="55"/>
      <c r="D60" s="55"/>
      <c r="E60" s="55"/>
      <c r="F60" s="55"/>
      <c r="G60" s="55"/>
      <c r="H60" s="55"/>
      <c r="I60" s="55"/>
      <c r="J60" s="55"/>
      <c r="K60" s="55"/>
      <c r="L60" s="55"/>
    </row>
    <row r="61" spans="1:12">
      <c r="A61" s="55"/>
      <c r="B61" s="55"/>
      <c r="C61" s="55"/>
      <c r="D61" s="55"/>
      <c r="E61" s="55"/>
      <c r="F61" s="55"/>
      <c r="G61" s="55"/>
      <c r="H61" s="55"/>
      <c r="I61" s="55"/>
      <c r="J61" s="55"/>
      <c r="K61" s="55"/>
      <c r="L61" s="55"/>
    </row>
    <row r="62" spans="1:12">
      <c r="A62" s="55"/>
      <c r="B62" s="55"/>
      <c r="C62" s="55"/>
      <c r="D62" s="55"/>
      <c r="E62" s="55"/>
      <c r="F62" s="55"/>
      <c r="G62" s="55"/>
      <c r="H62" s="55"/>
      <c r="I62" s="55"/>
      <c r="J62" s="55"/>
      <c r="K62" s="55"/>
      <c r="L62" s="55"/>
    </row>
    <row r="63" spans="1:12">
      <c r="A63" s="55"/>
      <c r="B63" s="55"/>
      <c r="C63" s="55"/>
      <c r="D63" s="55"/>
      <c r="E63" s="55"/>
      <c r="F63" s="55"/>
      <c r="G63" s="55"/>
      <c r="H63" s="55"/>
      <c r="I63" s="55"/>
      <c r="J63" s="55"/>
      <c r="K63" s="55"/>
      <c r="L63" s="55"/>
    </row>
    <row r="64" spans="1:12">
      <c r="A64" s="55"/>
      <c r="B64" s="55"/>
      <c r="C64" s="55"/>
      <c r="D64" s="55"/>
      <c r="E64" s="55"/>
      <c r="F64" s="55"/>
      <c r="G64" s="55"/>
      <c r="H64" s="55"/>
      <c r="I64" s="55"/>
      <c r="J64" s="55"/>
      <c r="K64" s="55"/>
      <c r="L64" s="55"/>
    </row>
    <row r="65" spans="1:12">
      <c r="A65" s="55"/>
      <c r="B65" s="55"/>
      <c r="C65" s="55"/>
      <c r="D65" s="55"/>
      <c r="E65" s="55"/>
      <c r="F65" s="55"/>
      <c r="G65" s="55"/>
      <c r="H65" s="55"/>
      <c r="I65" s="55"/>
      <c r="J65" s="55"/>
      <c r="K65" s="55"/>
      <c r="L65" s="55"/>
    </row>
    <row r="66" spans="1:12">
      <c r="A66" s="55"/>
      <c r="B66" s="55"/>
      <c r="C66" s="55"/>
      <c r="D66" s="55"/>
      <c r="E66" s="55"/>
      <c r="F66" s="55"/>
      <c r="G66" s="55"/>
      <c r="H66" s="55"/>
      <c r="I66" s="55"/>
      <c r="J66" s="55"/>
      <c r="K66" s="55"/>
      <c r="L66" s="55"/>
    </row>
    <row r="67" spans="1:12">
      <c r="A67" s="55"/>
      <c r="B67" s="55"/>
      <c r="C67" s="55"/>
      <c r="D67" s="55"/>
      <c r="E67" s="55"/>
      <c r="F67" s="55"/>
      <c r="G67" s="55"/>
      <c r="H67" s="55"/>
      <c r="I67" s="55"/>
      <c r="J67" s="55"/>
      <c r="K67" s="55"/>
      <c r="L67" s="55"/>
    </row>
    <row r="68" spans="1:12">
      <c r="A68" s="55"/>
      <c r="B68" s="55"/>
      <c r="C68" s="55"/>
      <c r="D68" s="55"/>
      <c r="E68" s="55"/>
      <c r="F68" s="55"/>
      <c r="G68" s="55"/>
      <c r="H68" s="55"/>
      <c r="I68" s="55"/>
      <c r="J68" s="55"/>
      <c r="K68" s="55"/>
      <c r="L68" s="55"/>
    </row>
    <row r="69" spans="1:12">
      <c r="A69" s="55"/>
      <c r="B69" s="55"/>
      <c r="C69" s="55"/>
      <c r="D69" s="55"/>
      <c r="E69" s="55"/>
      <c r="F69" s="55"/>
      <c r="G69" s="55"/>
      <c r="H69" s="55"/>
      <c r="I69" s="55"/>
      <c r="J69" s="55"/>
      <c r="K69" s="55"/>
      <c r="L69" s="55"/>
    </row>
    <row r="70" spans="1:12">
      <c r="A70" s="55"/>
      <c r="B70" s="55"/>
      <c r="C70" s="55"/>
      <c r="D70" s="55"/>
      <c r="E70" s="55"/>
      <c r="F70" s="55"/>
      <c r="G70" s="55"/>
      <c r="H70" s="55"/>
      <c r="I70" s="55"/>
      <c r="J70" s="55"/>
      <c r="K70" s="55"/>
      <c r="L70" s="55"/>
    </row>
    <row r="71" spans="1:12">
      <c r="A71" s="55"/>
      <c r="B71" s="55"/>
      <c r="C71" s="55"/>
      <c r="D71" s="55"/>
      <c r="E71" s="55"/>
      <c r="F71" s="55"/>
      <c r="G71" s="55"/>
      <c r="H71" s="55"/>
      <c r="I71" s="55"/>
      <c r="J71" s="55"/>
      <c r="K71" s="55"/>
      <c r="L71" s="55"/>
    </row>
    <row r="72" spans="1:12">
      <c r="A72" s="55"/>
      <c r="B72" s="55"/>
      <c r="C72" s="55"/>
      <c r="D72" s="55"/>
      <c r="E72" s="55"/>
      <c r="F72" s="55"/>
      <c r="G72" s="55"/>
      <c r="H72" s="55"/>
      <c r="I72" s="55"/>
      <c r="J72" s="55"/>
      <c r="K72" s="55"/>
      <c r="L72" s="55"/>
    </row>
    <row r="73" spans="1:12">
      <c r="A73" s="55"/>
      <c r="B73" s="55"/>
      <c r="C73" s="55"/>
      <c r="D73" s="55"/>
      <c r="E73" s="55"/>
      <c r="F73" s="55"/>
      <c r="G73" s="55"/>
      <c r="H73" s="55"/>
      <c r="I73" s="55"/>
      <c r="J73" s="55"/>
      <c r="K73" s="55"/>
      <c r="L73" s="55"/>
    </row>
    <row r="74" spans="1:12">
      <c r="A74" s="55"/>
      <c r="B74" s="55"/>
      <c r="C74" s="55"/>
      <c r="D74" s="55"/>
      <c r="E74" s="55"/>
      <c r="F74" s="55"/>
      <c r="G74" s="55"/>
      <c r="H74" s="55"/>
      <c r="I74" s="55"/>
      <c r="J74" s="55"/>
      <c r="K74" s="55"/>
      <c r="L74" s="55"/>
    </row>
    <row r="75" spans="1:12">
      <c r="A75" s="55"/>
      <c r="B75" s="55"/>
      <c r="C75" s="55"/>
      <c r="D75" s="55"/>
      <c r="E75" s="55"/>
      <c r="F75" s="55"/>
      <c r="G75" s="55"/>
      <c r="H75" s="55"/>
      <c r="I75" s="55"/>
      <c r="J75" s="55"/>
      <c r="K75" s="55"/>
      <c r="L75" s="55"/>
    </row>
    <row r="76" spans="1:12">
      <c r="A76" s="55"/>
      <c r="B76" s="55"/>
      <c r="C76" s="55"/>
      <c r="D76" s="55"/>
      <c r="E76" s="55"/>
      <c r="F76" s="55"/>
      <c r="G76" s="55"/>
      <c r="H76" s="55"/>
      <c r="I76" s="55"/>
      <c r="J76" s="55"/>
      <c r="K76" s="55"/>
      <c r="L76" s="55"/>
    </row>
    <row r="77" spans="1:12">
      <c r="A77" s="55"/>
      <c r="B77" s="55"/>
      <c r="C77" s="55"/>
      <c r="D77" s="55"/>
      <c r="E77" s="55"/>
      <c r="F77" s="55"/>
      <c r="G77" s="55"/>
      <c r="H77" s="55"/>
      <c r="I77" s="55"/>
      <c r="J77" s="55"/>
      <c r="K77" s="55"/>
      <c r="L77" s="55"/>
    </row>
    <row r="78" spans="1:12">
      <c r="A78" s="55"/>
      <c r="B78" s="55"/>
      <c r="C78" s="55"/>
      <c r="D78" s="55"/>
      <c r="E78" s="55"/>
      <c r="F78" s="55"/>
      <c r="G78" s="55"/>
      <c r="H78" s="55"/>
      <c r="I78" s="55"/>
      <c r="J78" s="55"/>
      <c r="K78" s="55"/>
      <c r="L78" s="55"/>
    </row>
    <row r="79" spans="1:12">
      <c r="A79" s="55"/>
      <c r="B79" s="55"/>
      <c r="C79" s="55"/>
      <c r="D79" s="55"/>
      <c r="E79" s="55"/>
      <c r="F79" s="55"/>
      <c r="G79" s="55"/>
      <c r="H79" s="55"/>
      <c r="I79" s="55"/>
      <c r="J79" s="55"/>
      <c r="K79" s="55"/>
      <c r="L79" s="55"/>
    </row>
    <row r="80" spans="1:12">
      <c r="A80" s="55"/>
      <c r="B80" s="55"/>
      <c r="C80" s="55"/>
      <c r="D80" s="55"/>
      <c r="E80" s="55"/>
      <c r="F80" s="55"/>
      <c r="G80" s="55"/>
      <c r="H80" s="55"/>
      <c r="I80" s="55"/>
      <c r="J80" s="55"/>
      <c r="K80" s="55"/>
      <c r="L80" s="55"/>
    </row>
    <row r="81" spans="1:12">
      <c r="A81" s="55"/>
      <c r="B81" s="55"/>
      <c r="C81" s="55"/>
      <c r="D81" s="55"/>
      <c r="E81" s="55"/>
      <c r="F81" s="55"/>
      <c r="G81" s="55"/>
      <c r="H81" s="55"/>
      <c r="I81" s="55"/>
      <c r="J81" s="55"/>
      <c r="K81" s="55"/>
      <c r="L81" s="55"/>
    </row>
    <row r="82" spans="1:12">
      <c r="A82" s="55"/>
      <c r="B82" s="55"/>
      <c r="C82" s="55"/>
      <c r="D82" s="55"/>
      <c r="E82" s="55"/>
      <c r="F82" s="55"/>
      <c r="G82" s="55"/>
      <c r="H82" s="55"/>
      <c r="I82" s="55"/>
      <c r="J82" s="55"/>
      <c r="K82" s="55"/>
      <c r="L82" s="55"/>
    </row>
    <row r="83" spans="1:12">
      <c r="A83" s="55"/>
      <c r="B83" s="55"/>
      <c r="C83" s="55"/>
      <c r="D83" s="55"/>
      <c r="E83" s="55"/>
      <c r="F83" s="55"/>
      <c r="G83" s="55"/>
      <c r="H83" s="55"/>
      <c r="I83" s="55"/>
      <c r="J83" s="55"/>
      <c r="K83" s="55"/>
      <c r="L83" s="55"/>
    </row>
    <row r="84" spans="1:12">
      <c r="A84" s="55"/>
      <c r="B84" s="55"/>
      <c r="C84" s="55"/>
      <c r="D84" s="55"/>
      <c r="E84" s="55"/>
      <c r="F84" s="55"/>
      <c r="G84" s="55"/>
      <c r="H84" s="55"/>
      <c r="I84" s="55"/>
      <c r="J84" s="55"/>
      <c r="K84" s="55"/>
      <c r="L84" s="55"/>
    </row>
    <row r="85" spans="1:12">
      <c r="A85" s="55"/>
      <c r="B85" s="55"/>
      <c r="C85" s="55"/>
      <c r="D85" s="55"/>
      <c r="E85" s="55"/>
      <c r="F85" s="55"/>
      <c r="G85" s="55"/>
      <c r="H85" s="55"/>
      <c r="I85" s="55"/>
      <c r="J85" s="55"/>
      <c r="K85" s="55"/>
      <c r="L85" s="55"/>
    </row>
    <row r="86" spans="1:12">
      <c r="A86" s="55"/>
      <c r="B86" s="55"/>
      <c r="C86" s="55"/>
      <c r="D86" s="55"/>
      <c r="E86" s="55"/>
      <c r="F86" s="55"/>
      <c r="G86" s="55"/>
      <c r="H86" s="55"/>
      <c r="I86" s="55"/>
      <c r="J86" s="55"/>
      <c r="K86" s="55"/>
      <c r="L86" s="55"/>
    </row>
    <row r="87" spans="1:12">
      <c r="A87" s="55"/>
      <c r="B87" s="55"/>
      <c r="C87" s="55"/>
      <c r="D87" s="55"/>
      <c r="E87" s="55"/>
      <c r="F87" s="55"/>
      <c r="G87" s="55"/>
      <c r="H87" s="55"/>
      <c r="I87" s="55"/>
      <c r="J87" s="55"/>
      <c r="K87" s="55"/>
      <c r="L87" s="55"/>
    </row>
    <row r="88" spans="1:12">
      <c r="A88" s="55"/>
      <c r="B88" s="55"/>
      <c r="C88" s="55"/>
      <c r="D88" s="55"/>
      <c r="E88" s="55"/>
      <c r="F88" s="55"/>
      <c r="G88" s="55"/>
      <c r="H88" s="55"/>
      <c r="I88" s="55"/>
      <c r="J88" s="55"/>
      <c r="K88" s="55"/>
      <c r="L88" s="55"/>
    </row>
    <row r="89" spans="1:12">
      <c r="A89" s="55"/>
      <c r="B89" s="55"/>
      <c r="C89" s="55"/>
      <c r="D89" s="55"/>
      <c r="E89" s="55"/>
      <c r="F89" s="55"/>
      <c r="G89" s="55"/>
      <c r="H89" s="55"/>
      <c r="I89" s="55"/>
      <c r="J89" s="55"/>
      <c r="K89" s="55"/>
      <c r="L89" s="55"/>
    </row>
    <row r="90" spans="1:12">
      <c r="A90" s="55"/>
      <c r="B90" s="55"/>
      <c r="C90" s="55"/>
      <c r="D90" s="55"/>
      <c r="E90" s="55"/>
      <c r="F90" s="55"/>
      <c r="G90" s="55"/>
      <c r="H90" s="55"/>
      <c r="I90" s="55"/>
      <c r="J90" s="55"/>
      <c r="K90" s="55"/>
      <c r="L90" s="55"/>
    </row>
    <row r="91" spans="1:12">
      <c r="A91" s="55"/>
      <c r="B91" s="55"/>
      <c r="C91" s="55"/>
      <c r="D91" s="55"/>
      <c r="E91" s="55"/>
      <c r="F91" s="55"/>
      <c r="G91" s="55"/>
      <c r="H91" s="55"/>
      <c r="I91" s="55"/>
      <c r="J91" s="55"/>
      <c r="K91" s="55"/>
      <c r="L91" s="55"/>
    </row>
    <row r="92" spans="1:12">
      <c r="A92" s="55"/>
      <c r="B92" s="55"/>
      <c r="C92" s="55"/>
      <c r="D92" s="55"/>
      <c r="E92" s="55"/>
      <c r="F92" s="55"/>
      <c r="G92" s="55"/>
      <c r="H92" s="55"/>
      <c r="I92" s="55"/>
      <c r="J92" s="55"/>
      <c r="K92" s="55"/>
      <c r="L92" s="55"/>
    </row>
    <row r="93" spans="1:12">
      <c r="A93" s="55"/>
      <c r="B93" s="55"/>
      <c r="C93" s="55"/>
      <c r="D93" s="55"/>
      <c r="E93" s="55"/>
      <c r="F93" s="55"/>
      <c r="G93" s="55"/>
      <c r="H93" s="55"/>
      <c r="I93" s="55"/>
      <c r="J93" s="55"/>
      <c r="K93" s="55"/>
      <c r="L93" s="55"/>
    </row>
    <row r="94" spans="1:12">
      <c r="A94" s="55"/>
      <c r="B94" s="55"/>
      <c r="C94" s="55"/>
      <c r="D94" s="55"/>
      <c r="E94" s="55"/>
      <c r="F94" s="55"/>
      <c r="G94" s="55"/>
      <c r="H94" s="55"/>
      <c r="I94" s="55"/>
      <c r="J94" s="55"/>
      <c r="K94" s="55"/>
      <c r="L94" s="55"/>
    </row>
    <row r="95" spans="1:12">
      <c r="A95" s="55"/>
      <c r="B95" s="55"/>
      <c r="C95" s="55"/>
      <c r="D95" s="55"/>
      <c r="E95" s="55"/>
      <c r="F95" s="55"/>
      <c r="G95" s="55"/>
      <c r="H95" s="55"/>
      <c r="I95" s="55"/>
      <c r="J95" s="55"/>
      <c r="K95" s="55"/>
      <c r="L95" s="55"/>
    </row>
    <row r="96" spans="1:12">
      <c r="A96" s="55"/>
      <c r="B96" s="55"/>
      <c r="C96" s="55"/>
      <c r="D96" s="55"/>
      <c r="E96" s="55"/>
      <c r="F96" s="55"/>
      <c r="G96" s="55"/>
      <c r="H96" s="55"/>
      <c r="I96" s="55"/>
      <c r="J96" s="55"/>
      <c r="K96" s="55"/>
      <c r="L96" s="55"/>
    </row>
    <row r="97" spans="1:12">
      <c r="A97" s="55"/>
      <c r="B97" s="55"/>
      <c r="C97" s="55"/>
      <c r="D97" s="55"/>
      <c r="E97" s="55"/>
      <c r="F97" s="55"/>
      <c r="G97" s="55"/>
      <c r="H97" s="55"/>
      <c r="I97" s="55"/>
      <c r="J97" s="55"/>
      <c r="K97" s="55"/>
      <c r="L97" s="55"/>
    </row>
    <row r="98" spans="1:12">
      <c r="A98" s="55"/>
      <c r="B98" s="55"/>
      <c r="C98" s="55"/>
      <c r="D98" s="55"/>
      <c r="E98" s="55"/>
      <c r="F98" s="55"/>
      <c r="G98" s="55"/>
      <c r="H98" s="55"/>
      <c r="I98" s="55"/>
      <c r="J98" s="55"/>
      <c r="K98" s="55"/>
      <c r="L98" s="55"/>
    </row>
    <row r="99" spans="1:12">
      <c r="A99" s="55"/>
      <c r="B99" s="55"/>
      <c r="C99" s="55"/>
      <c r="D99" s="55"/>
      <c r="E99" s="55"/>
      <c r="F99" s="55"/>
      <c r="G99" s="55"/>
      <c r="H99" s="55"/>
      <c r="I99" s="55"/>
      <c r="J99" s="55"/>
      <c r="K99" s="55"/>
      <c r="L99" s="55"/>
    </row>
    <row r="100" spans="1:12">
      <c r="A100" s="55"/>
      <c r="B100" s="55"/>
      <c r="C100" s="55"/>
      <c r="D100" s="55"/>
      <c r="E100" s="55"/>
      <c r="F100" s="55"/>
      <c r="G100" s="55"/>
      <c r="H100" s="55"/>
      <c r="I100" s="55"/>
      <c r="J100" s="55"/>
      <c r="K100" s="55"/>
      <c r="L100" s="55"/>
    </row>
    <row r="101" spans="1:12">
      <c r="A101" s="55"/>
      <c r="B101" s="55"/>
      <c r="C101" s="55"/>
      <c r="D101" s="55"/>
      <c r="E101" s="55"/>
      <c r="F101" s="55"/>
      <c r="G101" s="55"/>
      <c r="H101" s="55"/>
      <c r="I101" s="55"/>
      <c r="J101" s="55"/>
      <c r="K101" s="55"/>
      <c r="L101" s="55"/>
    </row>
    <row r="102" spans="1:12">
      <c r="A102" s="55"/>
      <c r="B102" s="55"/>
      <c r="C102" s="55"/>
      <c r="D102" s="55"/>
      <c r="E102" s="55"/>
      <c r="F102" s="55"/>
      <c r="G102" s="55"/>
      <c r="H102" s="55"/>
      <c r="I102" s="55"/>
      <c r="J102" s="55"/>
      <c r="K102" s="55"/>
      <c r="L102" s="55"/>
    </row>
    <row r="103" spans="1:12">
      <c r="A103" s="55"/>
      <c r="B103" s="55"/>
      <c r="C103" s="55"/>
      <c r="D103" s="55"/>
      <c r="E103" s="55"/>
      <c r="F103" s="55"/>
      <c r="G103" s="55"/>
      <c r="H103" s="55"/>
      <c r="I103" s="55"/>
      <c r="J103" s="55"/>
      <c r="K103" s="55"/>
      <c r="L103" s="55"/>
    </row>
    <row r="104" spans="1:12">
      <c r="A104" s="55"/>
      <c r="B104" s="55"/>
      <c r="C104" s="55"/>
      <c r="D104" s="55"/>
      <c r="E104" s="55"/>
      <c r="F104" s="55"/>
      <c r="G104" s="55"/>
      <c r="H104" s="55"/>
      <c r="I104" s="55"/>
      <c r="J104" s="55"/>
      <c r="K104" s="55"/>
      <c r="L104" s="55"/>
    </row>
    <row r="105" spans="1:12">
      <c r="A105" s="55"/>
      <c r="B105" s="55"/>
      <c r="C105" s="55"/>
      <c r="D105" s="55"/>
      <c r="E105" s="55"/>
      <c r="F105" s="55"/>
      <c r="G105" s="55"/>
      <c r="H105" s="55"/>
      <c r="I105" s="55"/>
      <c r="J105" s="55"/>
      <c r="K105" s="55"/>
      <c r="L105" s="55"/>
    </row>
    <row r="106" spans="1:12">
      <c r="A106" s="55"/>
      <c r="B106" s="55"/>
      <c r="C106" s="55"/>
      <c r="D106" s="55"/>
      <c r="E106" s="55"/>
      <c r="F106" s="55"/>
      <c r="G106" s="55"/>
      <c r="H106" s="55"/>
      <c r="I106" s="55"/>
      <c r="J106" s="55"/>
      <c r="K106" s="55"/>
      <c r="L106" s="55"/>
    </row>
    <row r="107" spans="1:12">
      <c r="A107" s="55"/>
      <c r="B107" s="55"/>
      <c r="C107" s="55"/>
      <c r="D107" s="55"/>
      <c r="E107" s="55"/>
      <c r="F107" s="55"/>
      <c r="G107" s="55"/>
      <c r="H107" s="55"/>
      <c r="I107" s="55"/>
      <c r="J107" s="55"/>
      <c r="K107" s="55"/>
      <c r="L107" s="55"/>
    </row>
    <row r="108" spans="1:12">
      <c r="A108" s="55"/>
      <c r="B108" s="55"/>
      <c r="C108" s="55"/>
      <c r="D108" s="55"/>
      <c r="E108" s="55"/>
      <c r="F108" s="55"/>
      <c r="G108" s="55"/>
      <c r="H108" s="55"/>
      <c r="I108" s="55"/>
      <c r="J108" s="55"/>
      <c r="K108" s="55"/>
      <c r="L108" s="55"/>
    </row>
    <row r="109" spans="1:12">
      <c r="A109" s="55"/>
      <c r="B109" s="55"/>
      <c r="C109" s="55"/>
      <c r="D109" s="55"/>
      <c r="E109" s="55"/>
      <c r="F109" s="55"/>
      <c r="G109" s="55"/>
      <c r="H109" s="55"/>
      <c r="I109" s="55"/>
      <c r="J109" s="55"/>
      <c r="K109" s="55"/>
      <c r="L109" s="55"/>
    </row>
    <row r="110" spans="1:12">
      <c r="A110" s="55"/>
      <c r="B110" s="55"/>
      <c r="C110" s="55"/>
      <c r="D110" s="55"/>
      <c r="E110" s="55"/>
      <c r="F110" s="55"/>
      <c r="G110" s="55"/>
      <c r="H110" s="55"/>
      <c r="I110" s="55"/>
      <c r="J110" s="55"/>
      <c r="K110" s="55"/>
      <c r="L110" s="55"/>
    </row>
    <row r="111" spans="1:12">
      <c r="A111" s="55"/>
      <c r="B111" s="55"/>
      <c r="C111" s="55"/>
      <c r="D111" s="55"/>
      <c r="E111" s="55"/>
      <c r="F111" s="55"/>
      <c r="G111" s="55"/>
      <c r="H111" s="55"/>
      <c r="I111" s="55"/>
      <c r="J111" s="55"/>
      <c r="K111" s="55"/>
      <c r="L111" s="55"/>
    </row>
    <row r="112" spans="1:12">
      <c r="A112" s="55"/>
      <c r="B112" s="55"/>
      <c r="C112" s="55"/>
      <c r="D112" s="55"/>
      <c r="E112" s="55"/>
      <c r="F112" s="55"/>
      <c r="G112" s="55"/>
      <c r="H112" s="55"/>
      <c r="I112" s="55"/>
      <c r="J112" s="55"/>
      <c r="K112" s="55"/>
      <c r="L112" s="55"/>
    </row>
    <row r="113" spans="1:12">
      <c r="A113" s="55"/>
      <c r="B113" s="55"/>
      <c r="C113" s="55"/>
      <c r="D113" s="55"/>
      <c r="E113" s="55"/>
      <c r="F113" s="55"/>
      <c r="G113" s="55"/>
      <c r="H113" s="55"/>
      <c r="I113" s="55"/>
      <c r="J113" s="55"/>
      <c r="K113" s="55"/>
      <c r="L113" s="55"/>
    </row>
    <row r="114" spans="1:12">
      <c r="A114" s="55"/>
      <c r="B114" s="55"/>
      <c r="C114" s="55"/>
      <c r="D114" s="55"/>
      <c r="E114" s="55"/>
      <c r="F114" s="55"/>
      <c r="G114" s="55"/>
      <c r="H114" s="55"/>
      <c r="I114" s="55"/>
      <c r="J114" s="55"/>
      <c r="K114" s="55"/>
      <c r="L114" s="55"/>
    </row>
    <row r="115" spans="1:12">
      <c r="A115" s="55"/>
      <c r="B115" s="55"/>
      <c r="C115" s="55"/>
      <c r="D115" s="55"/>
      <c r="E115" s="55"/>
      <c r="F115" s="55"/>
      <c r="G115" s="55"/>
      <c r="H115" s="55"/>
      <c r="I115" s="55"/>
      <c r="J115" s="55"/>
      <c r="K115" s="55"/>
      <c r="L115" s="55"/>
    </row>
    <row r="116" spans="1:12">
      <c r="A116" s="55"/>
      <c r="B116" s="55"/>
      <c r="C116" s="55"/>
      <c r="D116" s="55"/>
      <c r="E116" s="55"/>
      <c r="F116" s="55"/>
      <c r="G116" s="55"/>
      <c r="H116" s="55"/>
      <c r="I116" s="55"/>
      <c r="J116" s="55"/>
      <c r="K116" s="55"/>
      <c r="L116" s="55"/>
    </row>
    <row r="117" spans="1:12">
      <c r="A117" s="55"/>
      <c r="B117" s="55"/>
      <c r="C117" s="55"/>
      <c r="D117" s="55"/>
      <c r="E117" s="55"/>
      <c r="F117" s="55"/>
      <c r="G117" s="55"/>
      <c r="H117" s="55"/>
      <c r="I117" s="55"/>
      <c r="J117" s="55"/>
      <c r="K117" s="55"/>
      <c r="L117" s="55"/>
    </row>
    <row r="118" spans="1:12">
      <c r="A118" s="55"/>
      <c r="B118" s="55"/>
      <c r="C118" s="55"/>
      <c r="D118" s="55"/>
      <c r="E118" s="55"/>
      <c r="F118" s="55"/>
      <c r="G118" s="55"/>
      <c r="H118" s="55"/>
      <c r="I118" s="55"/>
      <c r="J118" s="55"/>
      <c r="K118" s="55"/>
      <c r="L118" s="55"/>
    </row>
    <row r="119" spans="1:12">
      <c r="A119" s="55"/>
      <c r="B119" s="55"/>
      <c r="C119" s="55"/>
      <c r="D119" s="55"/>
      <c r="E119" s="55"/>
      <c r="F119" s="55"/>
      <c r="G119" s="55"/>
      <c r="H119" s="55"/>
      <c r="I119" s="55"/>
      <c r="J119" s="55"/>
      <c r="K119" s="55"/>
      <c r="L119" s="55"/>
    </row>
    <row r="120" spans="1:12">
      <c r="A120" s="55"/>
      <c r="B120" s="55"/>
      <c r="C120" s="55"/>
      <c r="D120" s="55"/>
      <c r="E120" s="55"/>
      <c r="F120" s="55"/>
      <c r="G120" s="55"/>
      <c r="H120" s="55"/>
      <c r="I120" s="55"/>
      <c r="J120" s="55"/>
      <c r="K120" s="55"/>
      <c r="L120" s="55"/>
    </row>
    <row r="121" spans="1:12">
      <c r="A121" s="55"/>
      <c r="B121" s="55"/>
      <c r="C121" s="55"/>
      <c r="D121" s="55"/>
      <c r="E121" s="55"/>
      <c r="F121" s="55"/>
      <c r="G121" s="55"/>
      <c r="H121" s="55"/>
      <c r="I121" s="55"/>
      <c r="J121" s="55"/>
      <c r="K121" s="55"/>
      <c r="L121" s="55"/>
    </row>
    <row r="122" spans="1:12">
      <c r="A122" s="55"/>
      <c r="B122" s="55"/>
      <c r="C122" s="55"/>
      <c r="D122" s="55"/>
      <c r="E122" s="55"/>
      <c r="F122" s="55"/>
      <c r="G122" s="55"/>
      <c r="H122" s="55"/>
      <c r="I122" s="55"/>
      <c r="J122" s="55"/>
      <c r="K122" s="55"/>
      <c r="L122" s="55"/>
    </row>
    <row r="123" spans="1:12">
      <c r="A123" s="55"/>
      <c r="B123" s="55"/>
      <c r="C123" s="55"/>
      <c r="D123" s="55"/>
      <c r="E123" s="55"/>
      <c r="F123" s="55"/>
      <c r="G123" s="55"/>
      <c r="H123" s="55"/>
      <c r="I123" s="55"/>
      <c r="J123" s="55"/>
      <c r="K123" s="55"/>
      <c r="L123" s="55"/>
    </row>
    <row r="124" spans="1:12">
      <c r="A124" s="55"/>
      <c r="B124" s="55"/>
      <c r="C124" s="55"/>
      <c r="D124" s="55"/>
      <c r="E124" s="55"/>
      <c r="F124" s="55"/>
      <c r="G124" s="55"/>
      <c r="H124" s="55"/>
      <c r="I124" s="55"/>
      <c r="J124" s="55"/>
      <c r="K124" s="55"/>
      <c r="L124" s="55"/>
    </row>
  </sheetData>
  <mergeCells count="7">
    <mergeCell ref="A5:L5"/>
    <mergeCell ref="A29:E30"/>
    <mergeCell ref="C6:C7"/>
    <mergeCell ref="D6:F6"/>
    <mergeCell ref="K6:L6"/>
    <mergeCell ref="A6:B7"/>
    <mergeCell ref="G6:I6"/>
  </mergeCells>
  <phoneticPr fontId="5"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topLeftCell="A40" workbookViewId="0">
      <selection activeCell="H69" sqref="H69"/>
    </sheetView>
  </sheetViews>
  <sheetFormatPr defaultRowHeight="14.25"/>
  <cols>
    <col min="1" max="5" width="9" style="105" customWidth="1"/>
    <col min="6" max="7" width="9" style="105"/>
    <col min="8" max="8" width="12.375" style="105" customWidth="1"/>
    <col min="9" max="9" width="17.125" style="117" bestFit="1" customWidth="1"/>
    <col min="10" max="10" width="13.375" style="118" bestFit="1" customWidth="1"/>
    <col min="11" max="11" width="10.625" style="118" bestFit="1" customWidth="1"/>
    <col min="12" max="12" width="12.25" style="118" customWidth="1"/>
    <col min="13" max="13" width="11.5" style="120" bestFit="1" customWidth="1"/>
    <col min="14" max="14" width="8.125" style="120" bestFit="1" customWidth="1"/>
    <col min="15" max="15" width="9" style="105" customWidth="1"/>
    <col min="16" max="16" width="9.625" style="105" customWidth="1"/>
    <col min="17" max="16384" width="9" style="105"/>
  </cols>
  <sheetData>
    <row r="1" spans="2:16">
      <c r="I1" s="106"/>
      <c r="J1" s="204" t="s">
        <v>177</v>
      </c>
      <c r="K1" s="204"/>
      <c r="L1" s="107" t="s">
        <v>178</v>
      </c>
      <c r="M1" s="205" t="s">
        <v>179</v>
      </c>
      <c r="N1" s="205"/>
      <c r="O1" s="205" t="s">
        <v>180</v>
      </c>
      <c r="P1" s="205"/>
    </row>
    <row r="2" spans="2:16" ht="24">
      <c r="E2" s="52"/>
      <c r="F2" s="52"/>
      <c r="G2" s="52"/>
      <c r="H2" s="108"/>
      <c r="I2" s="109" t="s">
        <v>32</v>
      </c>
      <c r="J2" s="110" t="s">
        <v>92</v>
      </c>
      <c r="K2" s="110" t="s">
        <v>93</v>
      </c>
      <c r="L2" s="110" t="s">
        <v>181</v>
      </c>
      <c r="M2" s="95" t="s">
        <v>182</v>
      </c>
      <c r="N2" s="95" t="s">
        <v>183</v>
      </c>
      <c r="O2" s="111" t="s">
        <v>184</v>
      </c>
      <c r="P2" s="111" t="s">
        <v>185</v>
      </c>
    </row>
    <row r="3" spans="2:16" ht="15.75">
      <c r="E3" s="52"/>
      <c r="F3" s="52"/>
      <c r="G3" s="52"/>
      <c r="I3" s="106">
        <v>41912</v>
      </c>
      <c r="J3" s="110">
        <v>27281.72</v>
      </c>
      <c r="K3" s="110">
        <v>136.06</v>
      </c>
      <c r="L3" s="107">
        <v>404.3</v>
      </c>
      <c r="M3" s="112">
        <v>48242.5</v>
      </c>
      <c r="N3" s="112">
        <v>37.9</v>
      </c>
      <c r="O3" s="112">
        <v>4094.9</v>
      </c>
      <c r="P3" s="112"/>
    </row>
    <row r="4" spans="2:16" ht="15.75">
      <c r="E4" s="52"/>
      <c r="F4" s="52"/>
      <c r="G4" s="52"/>
      <c r="I4" s="106">
        <v>41882</v>
      </c>
      <c r="J4" s="110">
        <v>24810.957600000002</v>
      </c>
      <c r="K4" s="110">
        <v>143.5514</v>
      </c>
      <c r="L4" s="158">
        <v>237</v>
      </c>
      <c r="M4" s="112">
        <v>47959.5</v>
      </c>
      <c r="N4" s="112">
        <v>37.85</v>
      </c>
      <c r="O4" s="112">
        <v>2956.8</v>
      </c>
      <c r="P4" s="112"/>
    </row>
    <row r="5" spans="2:16" ht="15.75">
      <c r="E5" s="52"/>
      <c r="F5" s="52"/>
      <c r="G5" s="52"/>
      <c r="I5" s="106">
        <v>41851</v>
      </c>
      <c r="J5" s="110">
        <v>21899.308300000001</v>
      </c>
      <c r="K5" s="110">
        <v>157.35550000000001</v>
      </c>
      <c r="L5" s="107">
        <v>243.6</v>
      </c>
      <c r="M5" s="112">
        <v>47690.3</v>
      </c>
      <c r="N5" s="112">
        <v>37.75</v>
      </c>
      <c r="O5" s="112">
        <v>2043.7</v>
      </c>
      <c r="P5" s="112"/>
    </row>
    <row r="6" spans="2:16">
      <c r="B6" s="72"/>
      <c r="I6" s="113">
        <v>41820</v>
      </c>
      <c r="J6" s="110">
        <v>17982.1708</v>
      </c>
      <c r="K6" s="110">
        <v>146.0025</v>
      </c>
      <c r="L6" s="110">
        <v>454.7</v>
      </c>
      <c r="M6" s="112">
        <v>46406.5</v>
      </c>
      <c r="N6" s="112">
        <v>36.94</v>
      </c>
      <c r="O6" s="112">
        <v>1394.3</v>
      </c>
      <c r="P6" s="112"/>
    </row>
    <row r="7" spans="2:16">
      <c r="B7" s="72"/>
      <c r="I7" s="113">
        <v>41790</v>
      </c>
      <c r="J7" s="110">
        <v>14000.2523</v>
      </c>
      <c r="K7" s="110">
        <v>179.7602</v>
      </c>
      <c r="L7" s="110">
        <v>253.9</v>
      </c>
      <c r="M7" s="112">
        <v>45419.5</v>
      </c>
      <c r="N7" s="112">
        <v>36.28</v>
      </c>
      <c r="O7" s="112">
        <v>810.9</v>
      </c>
      <c r="P7" s="112"/>
    </row>
    <row r="8" spans="2:16">
      <c r="I8" s="113">
        <v>41759</v>
      </c>
      <c r="J8" s="110">
        <v>9441.4302000000007</v>
      </c>
      <c r="K8" s="110">
        <v>158.01599999999999</v>
      </c>
      <c r="L8" s="110">
        <v>142</v>
      </c>
      <c r="M8" s="112">
        <v>44501.8</v>
      </c>
      <c r="N8" s="112">
        <v>35.9</v>
      </c>
      <c r="O8" s="112">
        <v>479.8</v>
      </c>
      <c r="P8" s="112"/>
    </row>
    <row r="9" spans="2:16" ht="15" customHeight="1">
      <c r="I9" s="113">
        <v>41729</v>
      </c>
      <c r="J9" s="110">
        <v>7176.7</v>
      </c>
      <c r="K9" s="110">
        <v>161.5</v>
      </c>
      <c r="L9" s="110">
        <v>284.3</v>
      </c>
      <c r="M9" s="112">
        <v>42978.6</v>
      </c>
      <c r="N9" s="112">
        <v>34.700000000000003</v>
      </c>
      <c r="O9" s="112">
        <v>279.3</v>
      </c>
      <c r="P9" s="114">
        <f t="shared" ref="P9" si="0">O9*100</f>
        <v>27930</v>
      </c>
    </row>
    <row r="10" spans="2:16">
      <c r="I10" s="113">
        <v>41698</v>
      </c>
      <c r="J10" s="110">
        <v>4156.2464</v>
      </c>
      <c r="K10" s="110">
        <v>136.90389999999999</v>
      </c>
      <c r="L10" s="110">
        <v>226.3</v>
      </c>
      <c r="M10" s="112">
        <v>41923.800000000003</v>
      </c>
      <c r="N10" s="112">
        <v>33.94</v>
      </c>
      <c r="O10" s="112">
        <v>134</v>
      </c>
      <c r="P10" s="114"/>
    </row>
    <row r="11" spans="2:16">
      <c r="I11" s="113">
        <v>41639</v>
      </c>
      <c r="J11" s="110">
        <v>14248.525299999999</v>
      </c>
      <c r="K11" s="110">
        <v>21.2316</v>
      </c>
      <c r="L11" s="110">
        <v>1111.7</v>
      </c>
      <c r="M11" s="112">
        <v>40161.1</v>
      </c>
      <c r="N11" s="112">
        <v>32.700000000000003</v>
      </c>
      <c r="O11" s="112"/>
      <c r="P11" s="114">
        <v>20010</v>
      </c>
    </row>
    <row r="12" spans="2:16">
      <c r="I12" s="113">
        <v>41608</v>
      </c>
      <c r="J12" s="110">
        <v>11858.0774</v>
      </c>
      <c r="K12" s="110">
        <v>15.2537</v>
      </c>
      <c r="L12" s="110">
        <v>335.2</v>
      </c>
      <c r="M12" s="112">
        <v>38687.800000000003</v>
      </c>
      <c r="N12" s="112">
        <v>31.6</v>
      </c>
      <c r="O12" s="112"/>
      <c r="P12" s="114"/>
    </row>
    <row r="13" spans="2:16">
      <c r="I13" s="113">
        <v>41578</v>
      </c>
      <c r="J13" s="110">
        <v>10617.266</v>
      </c>
      <c r="K13" s="110">
        <v>13.7151</v>
      </c>
      <c r="L13" s="110">
        <v>230.3</v>
      </c>
      <c r="M13" s="112">
        <v>37940.6</v>
      </c>
      <c r="N13" s="112">
        <v>31.2</v>
      </c>
      <c r="O13" s="112"/>
      <c r="P13" s="114"/>
    </row>
    <row r="14" spans="2:16">
      <c r="I14" s="113">
        <v>41547</v>
      </c>
      <c r="J14" s="110">
        <v>9404.1836000000003</v>
      </c>
      <c r="K14" s="110">
        <v>9.3699999999999992</v>
      </c>
      <c r="L14" s="110">
        <v>347.8</v>
      </c>
      <c r="M14" s="112">
        <v>36759.800000000003</v>
      </c>
      <c r="N14" s="112">
        <v>30.47</v>
      </c>
      <c r="O14" s="112"/>
      <c r="P14" s="114">
        <v>15769.999999999998</v>
      </c>
    </row>
    <row r="15" spans="2:16">
      <c r="I15" s="113">
        <v>41517</v>
      </c>
      <c r="J15" s="110">
        <v>8211.0764999999992</v>
      </c>
      <c r="K15" s="110">
        <v>4.5747</v>
      </c>
      <c r="L15" s="110">
        <v>215.6</v>
      </c>
      <c r="M15" s="112">
        <v>35129</v>
      </c>
      <c r="N15" s="112">
        <v>29.4</v>
      </c>
      <c r="O15" s="112"/>
      <c r="P15" s="114"/>
    </row>
    <row r="16" spans="2:16">
      <c r="I16" s="113">
        <v>41486</v>
      </c>
      <c r="J16" s="110">
        <v>6987.058</v>
      </c>
      <c r="K16" s="110">
        <v>-1.2089000000000001</v>
      </c>
      <c r="L16" s="110">
        <v>217.7</v>
      </c>
      <c r="M16" s="112">
        <v>33373.9</v>
      </c>
      <c r="N16" s="112">
        <v>28.16</v>
      </c>
      <c r="O16" s="112"/>
      <c r="P16" s="114"/>
    </row>
    <row r="17" spans="1:16">
      <c r="I17" s="113">
        <v>41455</v>
      </c>
      <c r="J17" s="110">
        <v>5789.4312</v>
      </c>
      <c r="K17" s="110">
        <v>-5.6936999999999998</v>
      </c>
      <c r="L17" s="110">
        <v>470.1</v>
      </c>
      <c r="M17" s="112">
        <v>31887</v>
      </c>
      <c r="N17" s="112">
        <v>27.1</v>
      </c>
      <c r="O17" s="112"/>
      <c r="P17" s="114">
        <v>12610</v>
      </c>
    </row>
    <row r="18" spans="1:16">
      <c r="I18" s="113">
        <v>41425</v>
      </c>
      <c r="J18" s="110">
        <v>4376.4119000000001</v>
      </c>
      <c r="K18" s="110">
        <v>-9.9749999999999996</v>
      </c>
      <c r="L18" s="110">
        <v>173.9</v>
      </c>
      <c r="M18" s="112">
        <v>30437.3</v>
      </c>
      <c r="N18" s="112">
        <v>26.1</v>
      </c>
      <c r="O18" s="112"/>
      <c r="P18" s="114"/>
    </row>
    <row r="19" spans="1:16">
      <c r="I19" s="113">
        <v>41394</v>
      </c>
      <c r="J19" s="110">
        <v>3450.8</v>
      </c>
      <c r="K19" s="110">
        <v>-8.1999999999999993</v>
      </c>
      <c r="L19" s="110">
        <v>164.5</v>
      </c>
      <c r="M19" s="112">
        <v>28874.3</v>
      </c>
      <c r="N19" s="112">
        <v>25</v>
      </c>
      <c r="O19" s="112"/>
      <c r="P19" s="114"/>
    </row>
    <row r="20" spans="1:16">
      <c r="I20" s="113">
        <v>41364</v>
      </c>
      <c r="J20" s="110">
        <v>2566.3000000000002</v>
      </c>
      <c r="K20" s="110">
        <v>10.4</v>
      </c>
      <c r="L20" s="110">
        <v>488</v>
      </c>
      <c r="M20" s="112">
        <v>27726.7</v>
      </c>
      <c r="N20" s="112">
        <v>24.2</v>
      </c>
      <c r="O20" s="112"/>
      <c r="P20" s="114">
        <v>9020</v>
      </c>
    </row>
    <row r="21" spans="1:16">
      <c r="I21" s="113">
        <v>41333</v>
      </c>
      <c r="J21" s="110">
        <v>1681.2208000000001</v>
      </c>
      <c r="K21" s="110">
        <v>27.23</v>
      </c>
      <c r="L21" s="110"/>
      <c r="M21" s="112">
        <v>25991.599999999999</v>
      </c>
      <c r="N21" s="112">
        <v>23</v>
      </c>
      <c r="O21" s="112"/>
      <c r="P21" s="114"/>
    </row>
    <row r="22" spans="1:16">
      <c r="I22" s="113">
        <v>41274</v>
      </c>
      <c r="J22" s="110">
        <v>11777.5</v>
      </c>
      <c r="K22" s="110">
        <v>41</v>
      </c>
      <c r="L22" s="110">
        <v>773.9</v>
      </c>
      <c r="M22" s="112">
        <v>24588</v>
      </c>
      <c r="N22" s="112">
        <v>21.9</v>
      </c>
      <c r="O22" s="112"/>
      <c r="P22" s="114">
        <v>6833</v>
      </c>
    </row>
    <row r="23" spans="1:16">
      <c r="I23" s="113">
        <v>41243</v>
      </c>
      <c r="J23" s="110">
        <v>10310.6</v>
      </c>
      <c r="K23" s="110">
        <v>36.799999999999997</v>
      </c>
      <c r="L23" s="110">
        <v>376.9</v>
      </c>
      <c r="M23" s="112">
        <v>23280.3</v>
      </c>
      <c r="N23" s="112">
        <v>20.9</v>
      </c>
      <c r="O23" s="112"/>
      <c r="P23" s="114"/>
    </row>
    <row r="24" spans="1:16">
      <c r="I24" s="113">
        <v>41213</v>
      </c>
      <c r="J24" s="110">
        <v>9355.7999999999993</v>
      </c>
      <c r="K24" s="110">
        <v>36.700000000000003</v>
      </c>
      <c r="L24" s="110">
        <v>210</v>
      </c>
      <c r="M24" s="112">
        <v>22048.6</v>
      </c>
      <c r="N24" s="112">
        <v>20</v>
      </c>
      <c r="O24" s="112"/>
      <c r="P24" s="114"/>
    </row>
    <row r="25" spans="1:16">
      <c r="I25" s="113">
        <v>41182</v>
      </c>
      <c r="J25" s="110">
        <v>8616.2999999999993</v>
      </c>
      <c r="K25" s="110">
        <v>37.5</v>
      </c>
      <c r="L25" s="110">
        <v>324.89999999999998</v>
      </c>
      <c r="M25" s="112">
        <v>21241.5</v>
      </c>
      <c r="N25" s="112">
        <v>19</v>
      </c>
      <c r="O25" s="112"/>
      <c r="P25" s="114">
        <v>4370</v>
      </c>
    </row>
    <row r="26" spans="1:16">
      <c r="A26" s="115"/>
      <c r="I26" s="113">
        <v>41152</v>
      </c>
      <c r="J26" s="110">
        <v>7868</v>
      </c>
      <c r="K26" s="110">
        <v>40.5</v>
      </c>
      <c r="L26" s="110">
        <v>240.9</v>
      </c>
      <c r="M26" s="112">
        <v>20263.900000000001</v>
      </c>
      <c r="N26" s="112">
        <v>18.7</v>
      </c>
      <c r="O26" s="112"/>
      <c r="P26" s="114"/>
    </row>
    <row r="27" spans="1:16">
      <c r="I27" s="113">
        <v>41121</v>
      </c>
      <c r="J27" s="110">
        <v>7086.2</v>
      </c>
      <c r="K27" s="110">
        <v>44.1</v>
      </c>
      <c r="L27" s="110">
        <v>201.6</v>
      </c>
      <c r="M27" s="112">
        <v>19255.7</v>
      </c>
      <c r="N27" s="112">
        <v>18</v>
      </c>
      <c r="O27" s="112"/>
      <c r="P27" s="114"/>
    </row>
    <row r="28" spans="1:16">
      <c r="I28" s="113">
        <v>41090</v>
      </c>
      <c r="J28" s="110">
        <v>6317.5</v>
      </c>
      <c r="K28" s="110">
        <v>30.8</v>
      </c>
      <c r="L28" s="110">
        <v>612.79999999999995</v>
      </c>
      <c r="M28" s="112">
        <v>18376.099999999999</v>
      </c>
      <c r="N28" s="112">
        <v>17.3</v>
      </c>
      <c r="O28" s="112"/>
      <c r="P28" s="114">
        <v>2770</v>
      </c>
    </row>
    <row r="29" spans="1:16">
      <c r="I29" s="113">
        <v>41060</v>
      </c>
      <c r="J29" s="110">
        <v>5000.6000000000004</v>
      </c>
      <c r="K29" s="110">
        <v>44.2</v>
      </c>
      <c r="L29" s="110">
        <v>212.7</v>
      </c>
      <c r="M29" s="112">
        <v>17575.3</v>
      </c>
      <c r="N29" s="112">
        <v>16.7</v>
      </c>
      <c r="O29" s="112"/>
      <c r="P29" s="114"/>
    </row>
    <row r="30" spans="1:16">
      <c r="I30" s="113">
        <v>41029</v>
      </c>
      <c r="J30" s="110">
        <v>3903.7</v>
      </c>
      <c r="K30" s="110">
        <v>57.8</v>
      </c>
      <c r="L30" s="110">
        <v>147.30000000000001</v>
      </c>
      <c r="M30" s="112">
        <v>16667.5</v>
      </c>
      <c r="N30" s="112">
        <v>16</v>
      </c>
      <c r="O30" s="112"/>
      <c r="P30" s="114"/>
    </row>
    <row r="31" spans="1:16">
      <c r="I31" s="113">
        <v>40999</v>
      </c>
      <c r="J31" s="110">
        <v>3024.5</v>
      </c>
      <c r="K31" s="110">
        <v>99.1</v>
      </c>
      <c r="L31" s="110">
        <v>326.39999999999998</v>
      </c>
      <c r="M31" s="112">
        <v>15897.1</v>
      </c>
      <c r="N31" s="112">
        <v>15.4</v>
      </c>
      <c r="O31" s="112"/>
      <c r="P31" s="114">
        <v>1780</v>
      </c>
    </row>
    <row r="32" spans="1:16">
      <c r="I32" s="113">
        <v>40968</v>
      </c>
      <c r="J32" s="110">
        <v>1281</v>
      </c>
      <c r="K32" s="110">
        <v>38.9</v>
      </c>
      <c r="L32" s="110"/>
      <c r="M32" s="112">
        <v>15206</v>
      </c>
      <c r="N32" s="112">
        <v>14.9</v>
      </c>
      <c r="O32" s="112"/>
      <c r="P32" s="114"/>
    </row>
    <row r="33" spans="9:16">
      <c r="I33" s="113">
        <v>40939</v>
      </c>
      <c r="J33" s="110">
        <v>553.60230000000001</v>
      </c>
      <c r="K33" s="110">
        <v>17.325600000000001</v>
      </c>
      <c r="L33" s="110"/>
      <c r="M33" s="112">
        <v>14391.9</v>
      </c>
      <c r="N33" s="112">
        <v>14.3</v>
      </c>
      <c r="O33" s="112"/>
      <c r="P33" s="114"/>
    </row>
    <row r="34" spans="9:16">
      <c r="I34" s="113">
        <v>40908</v>
      </c>
      <c r="J34" s="110">
        <v>6962.9</v>
      </c>
      <c r="K34" s="110">
        <v>5.2</v>
      </c>
      <c r="L34" s="110">
        <v>675.7</v>
      </c>
      <c r="M34" s="112">
        <v>13660</v>
      </c>
      <c r="N34" s="112">
        <v>13.7</v>
      </c>
      <c r="O34" s="112"/>
      <c r="P34" s="114">
        <v>1040</v>
      </c>
    </row>
    <row r="35" spans="9:16">
      <c r="I35" s="113">
        <v>40877</v>
      </c>
      <c r="J35" s="110">
        <v>6271.1</v>
      </c>
      <c r="K35" s="110">
        <v>10.3</v>
      </c>
      <c r="L35" s="110">
        <v>363.6</v>
      </c>
      <c r="M35" s="112">
        <v>12842.4</v>
      </c>
      <c r="N35" s="112">
        <v>13</v>
      </c>
      <c r="O35" s="112"/>
      <c r="P35" s="114"/>
    </row>
    <row r="36" spans="9:16">
      <c r="I36" s="113">
        <v>40847</v>
      </c>
      <c r="J36" s="110">
        <v>5718.9</v>
      </c>
      <c r="K36" s="110">
        <v>14</v>
      </c>
      <c r="L36" s="110">
        <v>217.7</v>
      </c>
      <c r="M36" s="112"/>
      <c r="N36" s="112">
        <v>12.2</v>
      </c>
      <c r="O36" s="112"/>
      <c r="P36" s="114"/>
    </row>
    <row r="37" spans="9:16">
      <c r="I37" s="113">
        <v>40816</v>
      </c>
      <c r="J37" s="110">
        <v>5262.6</v>
      </c>
      <c r="K37" s="110">
        <v>24.2</v>
      </c>
      <c r="L37" s="110">
        <v>381.3</v>
      </c>
      <c r="M37" s="112"/>
      <c r="N37" s="112">
        <v>11.5</v>
      </c>
      <c r="O37" s="112"/>
      <c r="P37" s="114">
        <v>450</v>
      </c>
    </row>
    <row r="38" spans="9:16">
      <c r="I38" s="113">
        <v>40786</v>
      </c>
      <c r="J38" s="110">
        <v>4823.8999999999996</v>
      </c>
      <c r="K38" s="110">
        <v>37.5</v>
      </c>
      <c r="L38" s="110">
        <v>105.2</v>
      </c>
      <c r="M38" s="112"/>
      <c r="N38" s="112">
        <v>10.8</v>
      </c>
      <c r="O38" s="112"/>
      <c r="P38" s="114"/>
    </row>
    <row r="39" spans="9:16">
      <c r="I39" s="113">
        <v>40755</v>
      </c>
      <c r="J39" s="110">
        <v>4219.1000000000004</v>
      </c>
      <c r="K39" s="110">
        <v>45.3</v>
      </c>
      <c r="L39" s="110">
        <v>156.6</v>
      </c>
      <c r="M39" s="112"/>
      <c r="N39" s="112">
        <v>10</v>
      </c>
      <c r="O39" s="112"/>
      <c r="P39" s="114"/>
    </row>
    <row r="40" spans="9:16">
      <c r="I40" s="113">
        <v>40724</v>
      </c>
      <c r="J40" s="110">
        <v>4106.7</v>
      </c>
      <c r="K40" s="110">
        <v>68.099999999999994</v>
      </c>
      <c r="L40" s="110">
        <v>647.6</v>
      </c>
      <c r="M40" s="112"/>
      <c r="N40" s="112">
        <v>9.4</v>
      </c>
      <c r="O40" s="112"/>
      <c r="P40" s="114">
        <v>220.00000000000003</v>
      </c>
    </row>
    <row r="41" spans="9:16">
      <c r="I41" s="113">
        <v>40694</v>
      </c>
      <c r="J41" s="110">
        <v>2884.3</v>
      </c>
      <c r="K41" s="110">
        <v>44.4</v>
      </c>
      <c r="L41" s="110">
        <v>187.1</v>
      </c>
      <c r="M41" s="112"/>
      <c r="N41" s="112">
        <v>8.6999999999999993</v>
      </c>
      <c r="O41" s="112"/>
      <c r="P41" s="114"/>
    </row>
    <row r="42" spans="9:16">
      <c r="I42" s="113">
        <v>40663</v>
      </c>
      <c r="J42" s="110">
        <v>2026.9</v>
      </c>
      <c r="K42" s="110">
        <v>27.3</v>
      </c>
      <c r="L42" s="110">
        <v>139</v>
      </c>
      <c r="M42" s="112"/>
      <c r="N42" s="112">
        <v>8.1</v>
      </c>
      <c r="O42" s="112"/>
      <c r="P42" s="114"/>
    </row>
    <row r="43" spans="9:16">
      <c r="I43" s="113">
        <v>40633</v>
      </c>
      <c r="J43" s="110">
        <v>1359.1</v>
      </c>
      <c r="K43" s="110">
        <v>27.1</v>
      </c>
      <c r="L43" s="110">
        <v>247.7</v>
      </c>
      <c r="M43" s="112"/>
      <c r="N43" s="112">
        <v>7.5</v>
      </c>
      <c r="O43" s="112"/>
      <c r="P43" s="114">
        <v>80</v>
      </c>
    </row>
    <row r="44" spans="9:16">
      <c r="I44" s="113">
        <v>40602</v>
      </c>
      <c r="J44" s="110">
        <v>842.5</v>
      </c>
      <c r="K44" s="110">
        <v>18.5</v>
      </c>
      <c r="L44" s="110">
        <v>99.7</v>
      </c>
      <c r="M44" s="112"/>
      <c r="N44" s="112">
        <v>7</v>
      </c>
      <c r="O44" s="112"/>
      <c r="P44" s="114"/>
    </row>
    <row r="45" spans="9:16">
      <c r="I45" s="113">
        <v>40574</v>
      </c>
      <c r="J45" s="110">
        <v>442.87740000000002</v>
      </c>
      <c r="K45" s="110">
        <v>19.7546</v>
      </c>
      <c r="L45" s="110">
        <v>110.2</v>
      </c>
      <c r="M45" s="112"/>
      <c r="N45" s="112">
        <v>6.4</v>
      </c>
      <c r="O45" s="112"/>
      <c r="P45" s="114"/>
    </row>
    <row r="46" spans="9:16">
      <c r="I46" s="113">
        <v>40543</v>
      </c>
      <c r="J46" s="110">
        <v>6593</v>
      </c>
      <c r="K46" s="110">
        <v>4.5999999999999996</v>
      </c>
      <c r="L46" s="110">
        <v>712.7</v>
      </c>
      <c r="M46" s="112"/>
      <c r="N46" s="112"/>
      <c r="O46" s="112"/>
      <c r="P46" s="114">
        <v>20</v>
      </c>
    </row>
    <row r="47" spans="9:16">
      <c r="I47" s="113">
        <v>40512</v>
      </c>
      <c r="J47" s="110">
        <v>5701.9</v>
      </c>
      <c r="K47" s="110">
        <v>-1</v>
      </c>
      <c r="L47" s="110">
        <v>416.5</v>
      </c>
      <c r="M47" s="112"/>
      <c r="N47" s="112"/>
      <c r="O47" s="112"/>
      <c r="P47" s="114"/>
    </row>
    <row r="48" spans="9:16">
      <c r="I48" s="113">
        <v>40482</v>
      </c>
      <c r="J48" s="110">
        <v>5070.6000000000004</v>
      </c>
      <c r="K48" s="110">
        <v>-3.6</v>
      </c>
      <c r="L48" s="110">
        <v>275.89999999999998</v>
      </c>
      <c r="M48" s="112"/>
      <c r="N48" s="112"/>
      <c r="O48" s="112"/>
      <c r="P48" s="114"/>
    </row>
    <row r="49" spans="9:16">
      <c r="I49" s="113">
        <v>40451</v>
      </c>
      <c r="J49" s="110">
        <v>4298.8999999999996</v>
      </c>
      <c r="K49" s="110">
        <v>-10.3</v>
      </c>
      <c r="L49" s="110">
        <v>337.9</v>
      </c>
      <c r="M49" s="112"/>
      <c r="N49" s="112"/>
      <c r="O49" s="112"/>
      <c r="P49" s="114"/>
    </row>
    <row r="50" spans="9:16">
      <c r="I50" s="113">
        <v>40421</v>
      </c>
      <c r="J50" s="110">
        <v>3539.1</v>
      </c>
      <c r="K50" s="110">
        <v>-16.399999999999999</v>
      </c>
      <c r="L50" s="110">
        <v>398.9</v>
      </c>
      <c r="M50" s="116"/>
      <c r="N50" s="116"/>
      <c r="O50" s="112"/>
      <c r="P50" s="114"/>
    </row>
    <row r="51" spans="9:16">
      <c r="I51" s="113">
        <v>40390</v>
      </c>
      <c r="J51" s="110">
        <v>1084.5999999999999</v>
      </c>
      <c r="K51" s="110">
        <v>-34.1</v>
      </c>
      <c r="L51" s="110">
        <v>140</v>
      </c>
      <c r="M51" s="116"/>
      <c r="N51" s="116"/>
      <c r="O51" s="112"/>
      <c r="P51" s="114"/>
    </row>
    <row r="52" spans="9:16">
      <c r="I52" s="113">
        <v>40359</v>
      </c>
      <c r="J52" s="110">
        <v>917.1</v>
      </c>
      <c r="K52" s="110">
        <v>-40.6</v>
      </c>
      <c r="L52" s="110">
        <v>308.39999999999998</v>
      </c>
      <c r="M52" s="116"/>
      <c r="N52" s="116"/>
      <c r="O52" s="112"/>
      <c r="P52" s="114"/>
    </row>
    <row r="53" spans="9:16">
      <c r="I53" s="113">
        <v>40329</v>
      </c>
      <c r="J53" s="110">
        <v>744.4</v>
      </c>
      <c r="K53" s="110">
        <v>-45.8</v>
      </c>
      <c r="L53" s="110">
        <v>142.5</v>
      </c>
      <c r="M53" s="116"/>
      <c r="N53" s="116"/>
      <c r="O53" s="112"/>
      <c r="P53" s="114"/>
    </row>
    <row r="54" spans="9:16">
      <c r="I54" s="113">
        <v>40298</v>
      </c>
      <c r="J54" s="110">
        <v>1003.2</v>
      </c>
      <c r="K54" s="110">
        <v>-40.6</v>
      </c>
      <c r="L54" s="110">
        <v>105.4</v>
      </c>
      <c r="M54" s="116"/>
      <c r="N54" s="116"/>
      <c r="O54" s="112"/>
      <c r="P54" s="114"/>
    </row>
    <row r="55" spans="9:16">
      <c r="I55" s="113">
        <v>40268</v>
      </c>
      <c r="J55" s="110">
        <v>460.4</v>
      </c>
      <c r="K55" s="110">
        <v>-41.3</v>
      </c>
      <c r="L55" s="110"/>
      <c r="M55" s="116"/>
      <c r="N55" s="116"/>
      <c r="O55" s="112"/>
      <c r="P55" s="114"/>
    </row>
    <row r="56" spans="9:16">
      <c r="I56" s="113">
        <v>40237</v>
      </c>
      <c r="J56" s="110">
        <v>255.4</v>
      </c>
      <c r="K56" s="110">
        <v>-19</v>
      </c>
      <c r="L56" s="110"/>
      <c r="M56" s="116"/>
      <c r="N56" s="116"/>
      <c r="O56" s="112"/>
      <c r="P56" s="114"/>
    </row>
    <row r="57" spans="9:16">
      <c r="I57" s="113">
        <v>40209</v>
      </c>
      <c r="J57" s="110">
        <v>120.3706</v>
      </c>
      <c r="K57" s="110">
        <v>13.2098</v>
      </c>
      <c r="L57" s="110"/>
      <c r="M57" s="116"/>
      <c r="N57" s="116"/>
      <c r="O57" s="112"/>
      <c r="P57" s="114"/>
    </row>
    <row r="58" spans="9:16">
      <c r="I58" s="113">
        <v>40178</v>
      </c>
      <c r="J58" s="110">
        <v>3021.58</v>
      </c>
      <c r="K58" s="110">
        <v>102.2</v>
      </c>
      <c r="L58" s="110">
        <v>951.5</v>
      </c>
      <c r="M58" s="116"/>
      <c r="N58" s="116"/>
      <c r="O58" s="112"/>
      <c r="P58" s="114"/>
    </row>
    <row r="59" spans="9:16">
      <c r="I59" s="113">
        <v>40147</v>
      </c>
      <c r="J59" s="110">
        <v>2750.11</v>
      </c>
      <c r="K59" s="110">
        <v>112.8</v>
      </c>
      <c r="L59" s="110">
        <v>449.2</v>
      </c>
      <c r="M59" s="116"/>
      <c r="N59" s="116"/>
      <c r="O59" s="112"/>
      <c r="P59" s="114"/>
    </row>
    <row r="60" spans="9:16">
      <c r="I60" s="113">
        <v>40117</v>
      </c>
      <c r="J60" s="110">
        <v>2596.33</v>
      </c>
      <c r="K60" s="110">
        <v>123.5</v>
      </c>
      <c r="L60" s="110">
        <v>245.7</v>
      </c>
      <c r="M60" s="116"/>
      <c r="N60" s="116"/>
      <c r="O60" s="112"/>
      <c r="P60" s="114"/>
    </row>
    <row r="61" spans="9:16">
      <c r="I61" s="113">
        <v>40086</v>
      </c>
      <c r="J61" s="110">
        <v>2475.7399999999998</v>
      </c>
      <c r="K61" s="110">
        <v>136.1</v>
      </c>
      <c r="L61" s="110">
        <v>358</v>
      </c>
      <c r="M61" s="116"/>
      <c r="N61" s="116"/>
      <c r="O61" s="112"/>
      <c r="P61" s="114"/>
    </row>
    <row r="62" spans="9:16">
      <c r="I62" s="113">
        <v>40056</v>
      </c>
      <c r="J62" s="110">
        <v>2343</v>
      </c>
      <c r="K62" s="110">
        <v>147.4</v>
      </c>
      <c r="L62" s="110">
        <v>230.6</v>
      </c>
      <c r="M62" s="116"/>
      <c r="N62" s="116"/>
      <c r="O62" s="112"/>
      <c r="P62" s="114"/>
    </row>
    <row r="63" spans="9:16">
      <c r="I63" s="113">
        <v>40025</v>
      </c>
      <c r="J63" s="110">
        <v>2233.3000000000002</v>
      </c>
      <c r="K63" s="110">
        <v>159.1</v>
      </c>
      <c r="L63" s="110">
        <v>198.5</v>
      </c>
      <c r="M63" s="116"/>
      <c r="N63" s="116"/>
      <c r="O63" s="112"/>
      <c r="P63" s="114"/>
    </row>
    <row r="64" spans="9:16">
      <c r="I64" s="113">
        <v>39994</v>
      </c>
      <c r="J64" s="110">
        <v>2153.73</v>
      </c>
      <c r="K64" s="110">
        <v>193.7</v>
      </c>
      <c r="L64" s="110">
        <v>414.2</v>
      </c>
      <c r="M64" s="116"/>
      <c r="N64" s="116"/>
      <c r="O64" s="112"/>
      <c r="P64" s="114"/>
    </row>
    <row r="65" spans="1:16">
      <c r="I65" s="113">
        <v>39964</v>
      </c>
      <c r="J65" s="110">
        <v>2018.61</v>
      </c>
      <c r="K65" s="110">
        <v>306</v>
      </c>
      <c r="L65" s="110">
        <v>229.4</v>
      </c>
      <c r="M65" s="116"/>
      <c r="N65" s="116"/>
      <c r="O65" s="112"/>
      <c r="P65" s="114"/>
    </row>
    <row r="66" spans="1:16">
      <c r="L66" s="119"/>
    </row>
    <row r="67" spans="1:16" ht="15.75">
      <c r="A67" s="115" t="s">
        <v>186</v>
      </c>
      <c r="B67" s="56"/>
      <c r="C67" s="56"/>
      <c r="I67" s="121"/>
    </row>
  </sheetData>
  <mergeCells count="3">
    <mergeCell ref="J1:K1"/>
    <mergeCell ref="M1:N1"/>
    <mergeCell ref="O1:P1"/>
  </mergeCells>
  <phoneticPr fontId="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8"/>
  <sheetViews>
    <sheetView topLeftCell="A7" workbookViewId="0">
      <selection activeCell="A10" sqref="A10:L10"/>
    </sheetView>
  </sheetViews>
  <sheetFormatPr defaultRowHeight="12"/>
  <cols>
    <col min="1" max="1" width="9.75" style="50" customWidth="1"/>
    <col min="2" max="59" width="9" style="50"/>
    <col min="60" max="16384" width="9" style="49"/>
  </cols>
  <sheetData>
    <row r="1" spans="1:2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2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29" ht="14.25" customHeight="1"/>
    <row r="4" spans="1:29" ht="24.75" customHeight="1" thickBot="1">
      <c r="A4" s="206" t="s">
        <v>126</v>
      </c>
      <c r="B4" s="207"/>
      <c r="C4" s="207"/>
      <c r="D4" s="207"/>
      <c r="E4" s="207"/>
      <c r="F4" s="207"/>
      <c r="G4" s="207"/>
      <c r="H4" s="207"/>
      <c r="I4" s="207"/>
      <c r="J4" s="207"/>
      <c r="K4" s="207"/>
      <c r="L4" s="208"/>
    </row>
    <row r="5" spans="1:29" s="51" customFormat="1" ht="15" thickBot="1">
      <c r="A5" s="210" t="s">
        <v>355</v>
      </c>
      <c r="B5" s="211"/>
      <c r="C5" s="211"/>
      <c r="D5" s="211"/>
      <c r="E5" s="211"/>
      <c r="F5" s="211"/>
      <c r="G5" s="211"/>
      <c r="H5" s="211"/>
      <c r="I5" s="211"/>
      <c r="J5" s="211"/>
      <c r="K5" s="211"/>
      <c r="L5" s="212"/>
    </row>
    <row r="6" spans="1:29" s="51" customFormat="1" ht="64.5" customHeight="1" thickBot="1">
      <c r="A6" s="213" t="s">
        <v>356</v>
      </c>
      <c r="B6" s="214"/>
      <c r="C6" s="214"/>
      <c r="D6" s="214"/>
      <c r="E6" s="214"/>
      <c r="F6" s="214"/>
      <c r="G6" s="214"/>
      <c r="H6" s="214"/>
      <c r="I6" s="214"/>
      <c r="J6" s="214"/>
      <c r="K6" s="214"/>
      <c r="L6" s="215"/>
    </row>
    <row r="7" spans="1:29" s="51" customFormat="1" ht="15" thickBot="1">
      <c r="A7" s="210" t="s">
        <v>371</v>
      </c>
      <c r="B7" s="211"/>
      <c r="C7" s="211"/>
      <c r="D7" s="211"/>
      <c r="E7" s="211"/>
      <c r="F7" s="211"/>
      <c r="G7" s="211"/>
      <c r="H7" s="211"/>
      <c r="I7" s="211"/>
      <c r="J7" s="211"/>
      <c r="K7" s="211"/>
      <c r="L7" s="212"/>
    </row>
    <row r="8" spans="1:29" s="51" customFormat="1" ht="39.75" customHeight="1" thickBot="1">
      <c r="A8" s="213" t="s">
        <v>372</v>
      </c>
      <c r="B8" s="214"/>
      <c r="C8" s="214"/>
      <c r="D8" s="214"/>
      <c r="E8" s="214"/>
      <c r="F8" s="214"/>
      <c r="G8" s="214"/>
      <c r="H8" s="214"/>
      <c r="I8" s="214"/>
      <c r="J8" s="214"/>
      <c r="K8" s="214"/>
      <c r="L8" s="215"/>
    </row>
    <row r="9" spans="1:29" s="51" customFormat="1" ht="15" customHeight="1" thickBot="1">
      <c r="A9" s="210" t="s">
        <v>377</v>
      </c>
      <c r="B9" s="211"/>
      <c r="C9" s="211"/>
      <c r="D9" s="211"/>
      <c r="E9" s="211"/>
      <c r="F9" s="211"/>
      <c r="G9" s="211"/>
      <c r="H9" s="211"/>
      <c r="I9" s="211"/>
      <c r="J9" s="211"/>
      <c r="K9" s="211"/>
      <c r="L9" s="212"/>
    </row>
    <row r="10" spans="1:29" s="51" customFormat="1" ht="63.75" customHeight="1" thickBot="1">
      <c r="A10" s="213" t="s">
        <v>408</v>
      </c>
      <c r="B10" s="214"/>
      <c r="C10" s="214"/>
      <c r="D10" s="214"/>
      <c r="E10" s="214"/>
      <c r="F10" s="214"/>
      <c r="G10" s="214"/>
      <c r="H10" s="214"/>
      <c r="I10" s="214"/>
      <c r="J10" s="214"/>
      <c r="K10" s="214"/>
      <c r="L10" s="215"/>
      <c r="N10" s="75"/>
    </row>
    <row r="11" spans="1:29" s="51" customFormat="1" ht="15" thickBot="1">
      <c r="A11" s="210" t="s">
        <v>380</v>
      </c>
      <c r="B11" s="211"/>
      <c r="C11" s="211"/>
      <c r="D11" s="211"/>
      <c r="E11" s="211"/>
      <c r="F11" s="211"/>
      <c r="G11" s="211"/>
      <c r="H11" s="211"/>
      <c r="I11" s="211"/>
      <c r="J11" s="211"/>
      <c r="K11" s="211"/>
      <c r="L11" s="212"/>
    </row>
    <row r="12" spans="1:29" s="51" customFormat="1" ht="73.5" customHeight="1" thickBot="1">
      <c r="A12" s="213" t="s">
        <v>381</v>
      </c>
      <c r="B12" s="214"/>
      <c r="C12" s="214"/>
      <c r="D12" s="214"/>
      <c r="E12" s="214"/>
      <c r="F12" s="214"/>
      <c r="G12" s="214"/>
      <c r="H12" s="214"/>
      <c r="I12" s="214"/>
      <c r="J12" s="214"/>
      <c r="K12" s="214"/>
      <c r="L12" s="215"/>
    </row>
    <row r="13" spans="1:29" s="51" customFormat="1" ht="18" customHeight="1" thickBot="1">
      <c r="A13" s="210" t="s">
        <v>412</v>
      </c>
      <c r="B13" s="211"/>
      <c r="C13" s="211"/>
      <c r="D13" s="211"/>
      <c r="E13" s="211"/>
      <c r="F13" s="211"/>
      <c r="G13" s="211"/>
      <c r="H13" s="211"/>
      <c r="I13" s="211"/>
      <c r="J13" s="211"/>
      <c r="K13" s="211"/>
      <c r="L13" s="212"/>
    </row>
    <row r="14" spans="1:29" s="51" customFormat="1" ht="83.25" customHeight="1" thickBot="1">
      <c r="A14" s="213" t="s">
        <v>411</v>
      </c>
      <c r="B14" s="214"/>
      <c r="C14" s="214"/>
      <c r="D14" s="214"/>
      <c r="E14" s="214"/>
      <c r="F14" s="214"/>
      <c r="G14" s="214"/>
      <c r="H14" s="214"/>
      <c r="I14" s="214"/>
      <c r="J14" s="214"/>
      <c r="K14" s="214"/>
      <c r="L14" s="215"/>
    </row>
    <row r="15" spans="1:29" ht="16.5" customHeight="1" thickBot="1">
      <c r="A15" s="210" t="s">
        <v>384</v>
      </c>
      <c r="B15" s="216"/>
      <c r="C15" s="216"/>
      <c r="D15" s="216"/>
      <c r="E15" s="216"/>
      <c r="F15" s="216"/>
      <c r="G15" s="216"/>
      <c r="H15" s="216"/>
      <c r="I15" s="216"/>
      <c r="J15" s="216"/>
      <c r="K15" s="216"/>
      <c r="L15" s="217"/>
    </row>
    <row r="16" spans="1:29" ht="42" customHeight="1" thickBot="1">
      <c r="A16" s="213" t="s">
        <v>385</v>
      </c>
      <c r="B16" s="214"/>
      <c r="C16" s="214"/>
      <c r="D16" s="214"/>
      <c r="E16" s="214"/>
      <c r="F16" s="214"/>
      <c r="G16" s="214"/>
      <c r="H16" s="214"/>
      <c r="I16" s="214"/>
      <c r="J16" s="214"/>
      <c r="K16" s="214"/>
      <c r="L16" s="215"/>
    </row>
    <row r="17" spans="1:12" ht="12.75">
      <c r="A17" s="209"/>
      <c r="B17" s="209"/>
      <c r="C17" s="209"/>
      <c r="D17" s="209"/>
      <c r="E17" s="209"/>
      <c r="F17" s="209"/>
      <c r="G17" s="209"/>
      <c r="H17" s="209"/>
      <c r="I17" s="209"/>
      <c r="J17" s="209"/>
      <c r="K17" s="209"/>
      <c r="L17" s="209"/>
    </row>
    <row r="18" spans="1:12" ht="22.5" customHeight="1" thickBot="1">
      <c r="A18" s="206" t="s">
        <v>187</v>
      </c>
      <c r="B18" s="207"/>
      <c r="C18" s="207"/>
      <c r="D18" s="207"/>
      <c r="E18" s="207"/>
      <c r="F18" s="207"/>
      <c r="G18" s="207"/>
      <c r="H18" s="207"/>
      <c r="I18" s="207"/>
      <c r="J18" s="207"/>
      <c r="K18" s="207"/>
      <c r="L18" s="208"/>
    </row>
    <row r="19" spans="1:12" ht="16.5" customHeight="1" thickBot="1">
      <c r="A19" s="210" t="s">
        <v>351</v>
      </c>
      <c r="B19" s="211"/>
      <c r="C19" s="211"/>
      <c r="D19" s="211"/>
      <c r="E19" s="211"/>
      <c r="F19" s="211"/>
      <c r="G19" s="211"/>
      <c r="H19" s="211"/>
      <c r="I19" s="211"/>
      <c r="J19" s="211"/>
      <c r="K19" s="211"/>
      <c r="L19" s="212"/>
    </row>
    <row r="20" spans="1:12" ht="113.25" customHeight="1" thickBot="1">
      <c r="A20" s="213" t="s">
        <v>352</v>
      </c>
      <c r="B20" s="214"/>
      <c r="C20" s="214"/>
      <c r="D20" s="214"/>
      <c r="E20" s="214"/>
      <c r="F20" s="214"/>
      <c r="G20" s="214"/>
      <c r="H20" s="214"/>
      <c r="I20" s="214"/>
      <c r="J20" s="214"/>
      <c r="K20" s="214"/>
      <c r="L20" s="215"/>
    </row>
    <row r="21" spans="1:12" ht="17.25" customHeight="1" thickBot="1">
      <c r="A21" s="210" t="s">
        <v>403</v>
      </c>
      <c r="B21" s="211"/>
      <c r="C21" s="211"/>
      <c r="D21" s="211"/>
      <c r="E21" s="211"/>
      <c r="F21" s="211"/>
      <c r="G21" s="211"/>
      <c r="H21" s="211"/>
      <c r="I21" s="211"/>
      <c r="J21" s="211"/>
      <c r="K21" s="211"/>
      <c r="L21" s="212"/>
    </row>
    <row r="22" spans="1:12" ht="82.5" customHeight="1" thickBot="1">
      <c r="A22" s="213" t="s">
        <v>404</v>
      </c>
      <c r="B22" s="214"/>
      <c r="C22" s="214"/>
      <c r="D22" s="214"/>
      <c r="E22" s="214"/>
      <c r="F22" s="214"/>
      <c r="G22" s="214"/>
      <c r="H22" s="214"/>
      <c r="I22" s="214"/>
      <c r="J22" s="214"/>
      <c r="K22" s="214"/>
      <c r="L22" s="215"/>
    </row>
    <row r="23" spans="1:12" ht="17.25" customHeight="1" thickBot="1">
      <c r="A23" s="210" t="s">
        <v>397</v>
      </c>
      <c r="B23" s="211"/>
      <c r="C23" s="211"/>
      <c r="D23" s="211"/>
      <c r="E23" s="211"/>
      <c r="F23" s="211"/>
      <c r="G23" s="211"/>
      <c r="H23" s="211"/>
      <c r="I23" s="211"/>
      <c r="J23" s="211"/>
      <c r="K23" s="211"/>
      <c r="L23" s="212"/>
    </row>
    <row r="24" spans="1:12" ht="66.75" customHeight="1" thickBot="1">
      <c r="A24" s="213" t="s">
        <v>398</v>
      </c>
      <c r="B24" s="214"/>
      <c r="C24" s="214"/>
      <c r="D24" s="214"/>
      <c r="E24" s="214"/>
      <c r="F24" s="214"/>
      <c r="G24" s="214"/>
      <c r="H24" s="214"/>
      <c r="I24" s="214"/>
      <c r="J24" s="214"/>
      <c r="K24" s="214"/>
      <c r="L24" s="215"/>
    </row>
    <row r="25" spans="1:12" ht="13.5" thickBot="1">
      <c r="A25" s="210" t="s">
        <v>399</v>
      </c>
      <c r="B25" s="211"/>
      <c r="C25" s="211"/>
      <c r="D25" s="211"/>
      <c r="E25" s="211"/>
      <c r="F25" s="211"/>
      <c r="G25" s="211"/>
      <c r="H25" s="211"/>
      <c r="I25" s="211"/>
      <c r="J25" s="211"/>
      <c r="K25" s="211"/>
      <c r="L25" s="212"/>
    </row>
    <row r="26" spans="1:12" ht="66.75" customHeight="1" thickBot="1">
      <c r="A26" s="213" t="s">
        <v>400</v>
      </c>
      <c r="B26" s="214"/>
      <c r="C26" s="214"/>
      <c r="D26" s="214"/>
      <c r="E26" s="214"/>
      <c r="F26" s="214"/>
      <c r="G26" s="214"/>
      <c r="H26" s="214"/>
      <c r="I26" s="214"/>
      <c r="J26" s="214"/>
      <c r="K26" s="214"/>
      <c r="L26" s="215"/>
    </row>
    <row r="27" spans="1:12" ht="12.75">
      <c r="A27" s="70"/>
      <c r="B27" s="71"/>
      <c r="C27" s="71"/>
      <c r="D27" s="71"/>
      <c r="E27" s="71"/>
      <c r="F27" s="71"/>
      <c r="G27" s="71"/>
      <c r="H27" s="71"/>
      <c r="I27" s="71"/>
      <c r="J27" s="71"/>
      <c r="K27" s="71"/>
      <c r="L27" s="71"/>
    </row>
    <row r="28" spans="1:12">
      <c r="A28" s="72" t="s">
        <v>46</v>
      </c>
      <c r="B28" s="73"/>
      <c r="C28" s="73"/>
    </row>
  </sheetData>
  <mergeCells count="23">
    <mergeCell ref="A25:L25"/>
    <mergeCell ref="A26:L26"/>
    <mergeCell ref="A23:L23"/>
    <mergeCell ref="A24:L24"/>
    <mergeCell ref="A9:L9"/>
    <mergeCell ref="A10:L10"/>
    <mergeCell ref="A15:L15"/>
    <mergeCell ref="A16:L16"/>
    <mergeCell ref="A4:L4"/>
    <mergeCell ref="A17:L17"/>
    <mergeCell ref="A21:L21"/>
    <mergeCell ref="A22:L22"/>
    <mergeCell ref="A18:L18"/>
    <mergeCell ref="A7:L7"/>
    <mergeCell ref="A8:L8"/>
    <mergeCell ref="A11:L11"/>
    <mergeCell ref="A12:L12"/>
    <mergeCell ref="A19:L19"/>
    <mergeCell ref="A20:L20"/>
    <mergeCell ref="A13:L13"/>
    <mergeCell ref="A14:L14"/>
    <mergeCell ref="A5:L5"/>
    <mergeCell ref="A6:L6"/>
  </mergeCells>
  <phoneticPr fontId="5"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0"/>
  <sheetViews>
    <sheetView topLeftCell="A4" workbookViewId="0">
      <selection activeCell="A13" sqref="A13:L13"/>
    </sheetView>
  </sheetViews>
  <sheetFormatPr defaultRowHeight="12"/>
  <cols>
    <col min="1" max="1" width="9.75" style="50" customWidth="1"/>
    <col min="2" max="59" width="9" style="50"/>
    <col min="60" max="16384" width="9" style="49"/>
  </cols>
  <sheetData>
    <row r="1" spans="1:2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2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29" ht="14.25" customHeight="1"/>
    <row r="4" spans="1:29" ht="19.5" customHeight="1" thickBot="1">
      <c r="A4" s="206" t="s">
        <v>125</v>
      </c>
      <c r="B4" s="207"/>
      <c r="C4" s="207"/>
      <c r="D4" s="207"/>
      <c r="E4" s="207"/>
      <c r="F4" s="207"/>
      <c r="G4" s="207"/>
      <c r="H4" s="207"/>
      <c r="I4" s="207"/>
      <c r="J4" s="207"/>
      <c r="K4" s="207"/>
      <c r="L4" s="208"/>
    </row>
    <row r="5" spans="1:29" s="51" customFormat="1" ht="15" thickBot="1">
      <c r="A5" s="210" t="s">
        <v>357</v>
      </c>
      <c r="B5" s="211"/>
      <c r="C5" s="211"/>
      <c r="D5" s="211"/>
      <c r="E5" s="211"/>
      <c r="F5" s="211"/>
      <c r="G5" s="211"/>
      <c r="H5" s="211"/>
      <c r="I5" s="211"/>
      <c r="J5" s="211"/>
      <c r="K5" s="211"/>
      <c r="L5" s="212"/>
    </row>
    <row r="6" spans="1:29" s="51" customFormat="1" ht="61.5" customHeight="1" thickBot="1">
      <c r="A6" s="213" t="s">
        <v>346</v>
      </c>
      <c r="B6" s="214"/>
      <c r="C6" s="214"/>
      <c r="D6" s="214"/>
      <c r="E6" s="214"/>
      <c r="F6" s="214"/>
      <c r="G6" s="214"/>
      <c r="H6" s="214"/>
      <c r="I6" s="214"/>
      <c r="J6" s="214"/>
      <c r="K6" s="214"/>
      <c r="L6" s="215"/>
    </row>
    <row r="7" spans="1:29" s="51" customFormat="1" ht="15" thickBot="1">
      <c r="A7" s="210" t="s">
        <v>358</v>
      </c>
      <c r="B7" s="211"/>
      <c r="C7" s="211"/>
      <c r="D7" s="211"/>
      <c r="E7" s="211"/>
      <c r="F7" s="211"/>
      <c r="G7" s="211"/>
      <c r="H7" s="211"/>
      <c r="I7" s="211"/>
      <c r="J7" s="211"/>
      <c r="K7" s="211"/>
      <c r="L7" s="212"/>
    </row>
    <row r="8" spans="1:29" s="51" customFormat="1" ht="54" customHeight="1" thickBot="1">
      <c r="A8" s="213" t="s">
        <v>409</v>
      </c>
      <c r="B8" s="214"/>
      <c r="C8" s="214"/>
      <c r="D8" s="214"/>
      <c r="E8" s="214"/>
      <c r="F8" s="214"/>
      <c r="G8" s="214"/>
      <c r="H8" s="214"/>
      <c r="I8" s="214"/>
      <c r="J8" s="214"/>
      <c r="K8" s="214"/>
      <c r="L8" s="215"/>
    </row>
    <row r="9" spans="1:29" s="51" customFormat="1" ht="15" customHeight="1" thickBot="1">
      <c r="A9" s="210" t="s">
        <v>386</v>
      </c>
      <c r="B9" s="211"/>
      <c r="C9" s="211"/>
      <c r="D9" s="211"/>
      <c r="E9" s="211"/>
      <c r="F9" s="211"/>
      <c r="G9" s="211"/>
      <c r="H9" s="211"/>
      <c r="I9" s="211"/>
      <c r="J9" s="211"/>
      <c r="K9" s="211"/>
      <c r="L9" s="212"/>
    </row>
    <row r="10" spans="1:29" s="51" customFormat="1" ht="75" customHeight="1" thickBot="1">
      <c r="A10" s="213" t="s">
        <v>410</v>
      </c>
      <c r="B10" s="214"/>
      <c r="C10" s="214"/>
      <c r="D10" s="214"/>
      <c r="E10" s="214"/>
      <c r="F10" s="214"/>
      <c r="G10" s="214"/>
      <c r="H10" s="214"/>
      <c r="I10" s="214"/>
      <c r="J10" s="214"/>
      <c r="K10" s="214"/>
      <c r="L10" s="215"/>
    </row>
    <row r="11" spans="1:29" ht="13.5" thickBot="1">
      <c r="A11" s="210" t="s">
        <v>387</v>
      </c>
      <c r="B11" s="211"/>
      <c r="C11" s="211"/>
      <c r="D11" s="211"/>
      <c r="E11" s="211"/>
      <c r="F11" s="211"/>
      <c r="G11" s="211"/>
      <c r="H11" s="211"/>
      <c r="I11" s="211"/>
      <c r="J11" s="211"/>
      <c r="K11" s="211"/>
      <c r="L11" s="212"/>
    </row>
    <row r="12" spans="1:29" ht="87.75" customHeight="1" thickBot="1">
      <c r="A12" s="213" t="s">
        <v>388</v>
      </c>
      <c r="B12" s="214"/>
      <c r="C12" s="214"/>
      <c r="D12" s="214"/>
      <c r="E12" s="214"/>
      <c r="F12" s="214"/>
      <c r="G12" s="214"/>
      <c r="H12" s="214"/>
      <c r="I12" s="214"/>
      <c r="J12" s="214"/>
      <c r="K12" s="214"/>
      <c r="L12" s="215"/>
    </row>
    <row r="13" spans="1:29" s="51" customFormat="1" ht="15" thickBot="1">
      <c r="A13" s="210" t="s">
        <v>389</v>
      </c>
      <c r="B13" s="211"/>
      <c r="C13" s="211"/>
      <c r="D13" s="211"/>
      <c r="E13" s="211"/>
      <c r="F13" s="211"/>
      <c r="G13" s="211"/>
      <c r="H13" s="211"/>
      <c r="I13" s="211"/>
      <c r="J13" s="211"/>
      <c r="K13" s="211"/>
      <c r="L13" s="212"/>
    </row>
    <row r="14" spans="1:29" s="51" customFormat="1" ht="87" customHeight="1" thickBot="1">
      <c r="A14" s="213" t="s">
        <v>390</v>
      </c>
      <c r="B14" s="214"/>
      <c r="C14" s="214"/>
      <c r="D14" s="214"/>
      <c r="E14" s="214"/>
      <c r="F14" s="214"/>
      <c r="G14" s="214"/>
      <c r="H14" s="214"/>
      <c r="I14" s="214"/>
      <c r="J14" s="214"/>
      <c r="K14" s="214"/>
      <c r="L14" s="215"/>
    </row>
    <row r="15" spans="1:29" s="51" customFormat="1" ht="15" thickBot="1">
      <c r="A15" s="210" t="s">
        <v>391</v>
      </c>
      <c r="B15" s="211"/>
      <c r="C15" s="211"/>
      <c r="D15" s="211"/>
      <c r="E15" s="211"/>
      <c r="F15" s="211"/>
      <c r="G15" s="211"/>
      <c r="H15" s="211"/>
      <c r="I15" s="211"/>
      <c r="J15" s="211"/>
      <c r="K15" s="211"/>
      <c r="L15" s="212"/>
    </row>
    <row r="16" spans="1:29" s="51" customFormat="1" ht="34.5" customHeight="1" thickBot="1">
      <c r="A16" s="213" t="s">
        <v>392</v>
      </c>
      <c r="B16" s="214"/>
      <c r="C16" s="214"/>
      <c r="D16" s="214"/>
      <c r="E16" s="214"/>
      <c r="F16" s="214"/>
      <c r="G16" s="214"/>
      <c r="H16" s="214"/>
      <c r="I16" s="214"/>
      <c r="J16" s="214"/>
      <c r="K16" s="214"/>
      <c r="L16" s="215"/>
    </row>
    <row r="17" spans="1:12" s="50" customFormat="1" ht="12.75">
      <c r="A17" s="209"/>
      <c r="B17" s="209"/>
      <c r="C17" s="209"/>
      <c r="D17" s="209"/>
      <c r="E17" s="209"/>
      <c r="F17" s="209"/>
      <c r="G17" s="209"/>
      <c r="H17" s="209"/>
      <c r="I17" s="209"/>
      <c r="J17" s="209"/>
      <c r="K17" s="209"/>
      <c r="L17" s="209"/>
    </row>
    <row r="18" spans="1:12" s="50" customFormat="1" ht="25.5" customHeight="1" thickBot="1">
      <c r="A18" s="206" t="s">
        <v>191</v>
      </c>
      <c r="B18" s="207"/>
      <c r="C18" s="207"/>
      <c r="D18" s="207"/>
      <c r="E18" s="207"/>
      <c r="F18" s="207"/>
      <c r="G18" s="207"/>
      <c r="H18" s="207"/>
      <c r="I18" s="207"/>
      <c r="J18" s="207"/>
      <c r="K18" s="207"/>
      <c r="L18" s="208"/>
    </row>
    <row r="19" spans="1:12" ht="13.5" thickBot="1">
      <c r="A19" s="210" t="s">
        <v>393</v>
      </c>
      <c r="B19" s="211"/>
      <c r="C19" s="211"/>
      <c r="D19" s="211"/>
      <c r="E19" s="211"/>
      <c r="F19" s="211"/>
      <c r="G19" s="211"/>
      <c r="H19" s="211"/>
      <c r="I19" s="211"/>
      <c r="J19" s="211"/>
      <c r="K19" s="211"/>
      <c r="L19" s="212"/>
    </row>
    <row r="20" spans="1:12" ht="65.25" customHeight="1" thickBot="1">
      <c r="A20" s="213" t="s">
        <v>394</v>
      </c>
      <c r="B20" s="218"/>
      <c r="C20" s="218"/>
      <c r="D20" s="218"/>
      <c r="E20" s="218"/>
      <c r="F20" s="218"/>
      <c r="G20" s="218"/>
      <c r="H20" s="218"/>
      <c r="I20" s="218"/>
      <c r="J20" s="218"/>
      <c r="K20" s="218"/>
      <c r="L20" s="219"/>
    </row>
    <row r="21" spans="1:12" ht="15.75" customHeight="1" thickBot="1">
      <c r="A21" s="210" t="s">
        <v>395</v>
      </c>
      <c r="B21" s="211"/>
      <c r="C21" s="211"/>
      <c r="D21" s="211"/>
      <c r="E21" s="211"/>
      <c r="F21" s="211"/>
      <c r="G21" s="211"/>
      <c r="H21" s="211"/>
      <c r="I21" s="211"/>
      <c r="J21" s="211"/>
      <c r="K21" s="211"/>
      <c r="L21" s="212"/>
    </row>
    <row r="22" spans="1:12" ht="63.75" customHeight="1" thickBot="1">
      <c r="A22" s="213" t="s">
        <v>396</v>
      </c>
      <c r="B22" s="218"/>
      <c r="C22" s="218"/>
      <c r="D22" s="218"/>
      <c r="E22" s="218"/>
      <c r="F22" s="218"/>
      <c r="G22" s="218"/>
      <c r="H22" s="218"/>
      <c r="I22" s="218"/>
      <c r="J22" s="218"/>
      <c r="K22" s="218"/>
      <c r="L22" s="219"/>
    </row>
    <row r="23" spans="1:12" ht="13.5" thickBot="1">
      <c r="A23" s="210" t="s">
        <v>401</v>
      </c>
      <c r="B23" s="211"/>
      <c r="C23" s="211"/>
      <c r="D23" s="211"/>
      <c r="E23" s="211"/>
      <c r="F23" s="211"/>
      <c r="G23" s="211"/>
      <c r="H23" s="211"/>
      <c r="I23" s="211"/>
      <c r="J23" s="211"/>
      <c r="K23" s="211"/>
      <c r="L23" s="212"/>
    </row>
    <row r="24" spans="1:12" ht="50.25" customHeight="1" thickBot="1">
      <c r="A24" s="213" t="s">
        <v>402</v>
      </c>
      <c r="B24" s="218"/>
      <c r="C24" s="218"/>
      <c r="D24" s="218"/>
      <c r="E24" s="218"/>
      <c r="F24" s="218"/>
      <c r="G24" s="218"/>
      <c r="H24" s="218"/>
      <c r="I24" s="218"/>
      <c r="J24" s="218"/>
      <c r="K24" s="218"/>
      <c r="L24" s="219"/>
    </row>
    <row r="25" spans="1:12" ht="13.5" thickBot="1">
      <c r="A25" s="210" t="s">
        <v>405</v>
      </c>
      <c r="B25" s="211"/>
      <c r="C25" s="211"/>
      <c r="D25" s="211"/>
      <c r="E25" s="211"/>
      <c r="F25" s="211"/>
      <c r="G25" s="211"/>
      <c r="H25" s="211"/>
      <c r="I25" s="211"/>
      <c r="J25" s="211"/>
      <c r="K25" s="211"/>
      <c r="L25" s="212"/>
    </row>
    <row r="26" spans="1:12" ht="64.5" customHeight="1" thickBot="1">
      <c r="A26" s="213" t="s">
        <v>406</v>
      </c>
      <c r="B26" s="218"/>
      <c r="C26" s="218"/>
      <c r="D26" s="218"/>
      <c r="E26" s="218"/>
      <c r="F26" s="218"/>
      <c r="G26" s="218"/>
      <c r="H26" s="218"/>
      <c r="I26" s="218"/>
      <c r="J26" s="218"/>
      <c r="K26" s="218"/>
      <c r="L26" s="219"/>
    </row>
    <row r="27" spans="1:12" ht="12.75">
      <c r="A27" s="70"/>
      <c r="B27" s="71"/>
      <c r="C27" s="71"/>
      <c r="D27" s="71"/>
      <c r="E27" s="71"/>
      <c r="F27" s="71"/>
      <c r="G27" s="71"/>
      <c r="H27" s="71"/>
      <c r="I27" s="71"/>
      <c r="J27" s="71"/>
      <c r="K27" s="71"/>
      <c r="L27" s="71"/>
    </row>
    <row r="28" spans="1:12">
      <c r="A28" s="72" t="s">
        <v>46</v>
      </c>
      <c r="B28" s="73"/>
      <c r="C28" s="73"/>
    </row>
    <row r="30" spans="1:12">
      <c r="E30" s="78"/>
    </row>
  </sheetData>
  <mergeCells count="23">
    <mergeCell ref="A4:L4"/>
    <mergeCell ref="A15:L15"/>
    <mergeCell ref="A16:L16"/>
    <mergeCell ref="A11:L11"/>
    <mergeCell ref="A7:L7"/>
    <mergeCell ref="A8:L8"/>
    <mergeCell ref="A9:L9"/>
    <mergeCell ref="A5:L5"/>
    <mergeCell ref="A6:L6"/>
    <mergeCell ref="A10:L10"/>
    <mergeCell ref="A26:L26"/>
    <mergeCell ref="A12:L12"/>
    <mergeCell ref="A13:L13"/>
    <mergeCell ref="A14:L14"/>
    <mergeCell ref="A17:L17"/>
    <mergeCell ref="A18:L18"/>
    <mergeCell ref="A25:L25"/>
    <mergeCell ref="A19:L19"/>
    <mergeCell ref="A20:L20"/>
    <mergeCell ref="A21:L21"/>
    <mergeCell ref="A22:L22"/>
    <mergeCell ref="A23:L23"/>
    <mergeCell ref="A24:L24"/>
  </mergeCells>
  <phoneticPr fontId="95"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16" workbookViewId="0">
      <selection activeCell="A17" sqref="A17:L17"/>
    </sheetView>
  </sheetViews>
  <sheetFormatPr defaultRowHeight="14.25"/>
  <cols>
    <col min="1" max="16384" width="9" style="51"/>
  </cols>
  <sheetData>
    <row r="1" spans="1:5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5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59" s="52" customFormat="1" ht="16.5" customHeight="1">
      <c r="A3" s="48"/>
      <c r="B3" s="48"/>
      <c r="C3" s="48"/>
      <c r="D3" s="48"/>
      <c r="E3" s="48"/>
      <c r="F3" s="48"/>
      <c r="G3" s="48"/>
      <c r="H3" s="48"/>
      <c r="I3" s="48"/>
      <c r="J3" s="48"/>
      <c r="K3" s="48"/>
      <c r="L3" s="48"/>
      <c r="M3" s="48"/>
      <c r="N3" s="54"/>
      <c r="O3" s="54"/>
      <c r="P3" s="54"/>
      <c r="Q3" s="54"/>
      <c r="R3" s="54"/>
      <c r="S3" s="54"/>
      <c r="T3" s="54"/>
      <c r="U3" s="54"/>
      <c r="V3" s="54"/>
      <c r="W3" s="54"/>
      <c r="X3" s="54"/>
      <c r="Y3" s="54"/>
      <c r="Z3" s="53"/>
      <c r="AA3" s="53"/>
      <c r="AB3" s="53"/>
      <c r="AC3" s="53"/>
    </row>
    <row r="4" spans="1:59" s="49" customFormat="1" thickBot="1">
      <c r="A4" s="206" t="s">
        <v>133</v>
      </c>
      <c r="B4" s="207"/>
      <c r="C4" s="207"/>
      <c r="D4" s="207"/>
      <c r="E4" s="207"/>
      <c r="F4" s="207"/>
      <c r="G4" s="207"/>
      <c r="H4" s="207"/>
      <c r="I4" s="207"/>
      <c r="J4" s="207"/>
      <c r="K4" s="207"/>
      <c r="L4" s="208"/>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row>
    <row r="5" spans="1:59" ht="15" customHeight="1" thickBot="1">
      <c r="A5" s="210" t="s">
        <v>344</v>
      </c>
      <c r="B5" s="216"/>
      <c r="C5" s="216"/>
      <c r="D5" s="216"/>
      <c r="E5" s="216"/>
      <c r="F5" s="216"/>
      <c r="G5" s="216"/>
      <c r="H5" s="216"/>
      <c r="I5" s="216"/>
      <c r="J5" s="216"/>
      <c r="K5" s="216"/>
      <c r="L5" s="217"/>
    </row>
    <row r="6" spans="1:59" ht="58.5" customHeight="1" thickBot="1">
      <c r="A6" s="213" t="s">
        <v>345</v>
      </c>
      <c r="B6" s="218"/>
      <c r="C6" s="218"/>
      <c r="D6" s="218"/>
      <c r="E6" s="218"/>
      <c r="F6" s="218"/>
      <c r="G6" s="218"/>
      <c r="H6" s="218"/>
      <c r="I6" s="218"/>
      <c r="J6" s="218"/>
      <c r="K6" s="218"/>
      <c r="L6" s="219"/>
    </row>
    <row r="7" spans="1:59" ht="15" customHeight="1" thickBot="1">
      <c r="A7" s="210" t="s">
        <v>361</v>
      </c>
      <c r="B7" s="211"/>
      <c r="C7" s="211"/>
      <c r="D7" s="211"/>
      <c r="E7" s="211"/>
      <c r="F7" s="211"/>
      <c r="G7" s="211"/>
      <c r="H7" s="211"/>
      <c r="I7" s="211"/>
      <c r="J7" s="211"/>
      <c r="K7" s="211"/>
      <c r="L7" s="212"/>
    </row>
    <row r="8" spans="1:59" ht="75" customHeight="1" thickBot="1">
      <c r="A8" s="213" t="s">
        <v>362</v>
      </c>
      <c r="B8" s="218"/>
      <c r="C8" s="218"/>
      <c r="D8" s="218"/>
      <c r="E8" s="218"/>
      <c r="F8" s="218"/>
      <c r="G8" s="218"/>
      <c r="H8" s="218"/>
      <c r="I8" s="218"/>
      <c r="J8" s="218"/>
      <c r="K8" s="218"/>
      <c r="L8" s="219"/>
    </row>
    <row r="9" spans="1:59" ht="15" customHeight="1" thickBot="1">
      <c r="A9" s="210" t="s">
        <v>363</v>
      </c>
      <c r="B9" s="211"/>
      <c r="C9" s="211"/>
      <c r="D9" s="211"/>
      <c r="E9" s="211"/>
      <c r="F9" s="211"/>
      <c r="G9" s="211"/>
      <c r="H9" s="211"/>
      <c r="I9" s="211"/>
      <c r="J9" s="211"/>
      <c r="K9" s="211"/>
      <c r="L9" s="212"/>
    </row>
    <row r="10" spans="1:59" ht="99" customHeight="1" thickBot="1">
      <c r="A10" s="213" t="s">
        <v>364</v>
      </c>
      <c r="B10" s="218"/>
      <c r="C10" s="218"/>
      <c r="D10" s="218"/>
      <c r="E10" s="218"/>
      <c r="F10" s="218"/>
      <c r="G10" s="218"/>
      <c r="H10" s="218"/>
      <c r="I10" s="218"/>
      <c r="J10" s="218"/>
      <c r="K10" s="218"/>
      <c r="L10" s="219"/>
    </row>
    <row r="11" spans="1:59" ht="15" customHeight="1" thickBot="1">
      <c r="A11" s="210" t="s">
        <v>365</v>
      </c>
      <c r="B11" s="216"/>
      <c r="C11" s="216"/>
      <c r="D11" s="216"/>
      <c r="E11" s="216"/>
      <c r="F11" s="216"/>
      <c r="G11" s="216"/>
      <c r="H11" s="216"/>
      <c r="I11" s="216"/>
      <c r="J11" s="216"/>
      <c r="K11" s="216"/>
      <c r="L11" s="217"/>
    </row>
    <row r="12" spans="1:59" ht="65.25" customHeight="1" thickBot="1">
      <c r="A12" s="213" t="s">
        <v>366</v>
      </c>
      <c r="B12" s="218"/>
      <c r="C12" s="218"/>
      <c r="D12" s="218"/>
      <c r="E12" s="218"/>
      <c r="F12" s="218"/>
      <c r="G12" s="218"/>
      <c r="H12" s="218"/>
      <c r="I12" s="218"/>
      <c r="J12" s="218"/>
      <c r="K12" s="218"/>
      <c r="L12" s="219"/>
    </row>
    <row r="13" spans="1:59" ht="17.25" customHeight="1" thickBot="1">
      <c r="A13" s="210" t="s">
        <v>367</v>
      </c>
      <c r="B13" s="211"/>
      <c r="C13" s="211"/>
      <c r="D13" s="211"/>
      <c r="E13" s="211"/>
      <c r="F13" s="211"/>
      <c r="G13" s="211"/>
      <c r="H13" s="211"/>
      <c r="I13" s="211"/>
      <c r="J13" s="211"/>
      <c r="K13" s="211"/>
      <c r="L13" s="212"/>
    </row>
    <row r="14" spans="1:59" ht="111" customHeight="1" thickBot="1">
      <c r="A14" s="213" t="s">
        <v>368</v>
      </c>
      <c r="B14" s="214"/>
      <c r="C14" s="214"/>
      <c r="D14" s="214"/>
      <c r="E14" s="214"/>
      <c r="F14" s="214"/>
      <c r="G14" s="214"/>
      <c r="H14" s="214"/>
      <c r="I14" s="214"/>
      <c r="J14" s="214"/>
      <c r="K14" s="214"/>
      <c r="L14" s="215"/>
    </row>
    <row r="15" spans="1:59" ht="19.5" customHeight="1" thickBot="1">
      <c r="A15" s="210" t="s">
        <v>369</v>
      </c>
      <c r="B15" s="211"/>
      <c r="C15" s="211"/>
      <c r="D15" s="211"/>
      <c r="E15" s="211"/>
      <c r="F15" s="211"/>
      <c r="G15" s="211"/>
      <c r="H15" s="211"/>
      <c r="I15" s="211"/>
      <c r="J15" s="211"/>
      <c r="K15" s="211"/>
      <c r="L15" s="212"/>
    </row>
    <row r="16" spans="1:59" ht="89.25" customHeight="1" thickBot="1">
      <c r="A16" s="213" t="s">
        <v>370</v>
      </c>
      <c r="B16" s="214"/>
      <c r="C16" s="214"/>
      <c r="D16" s="214"/>
      <c r="E16" s="214"/>
      <c r="F16" s="214"/>
      <c r="G16" s="214"/>
      <c r="H16" s="214"/>
      <c r="I16" s="214"/>
      <c r="J16" s="214"/>
      <c r="K16" s="214"/>
      <c r="L16" s="215"/>
    </row>
    <row r="17" spans="1:12" ht="16.5" customHeight="1" thickBot="1">
      <c r="A17" s="210" t="s">
        <v>382</v>
      </c>
      <c r="B17" s="211"/>
      <c r="C17" s="211"/>
      <c r="D17" s="211"/>
      <c r="E17" s="211"/>
      <c r="F17" s="211"/>
      <c r="G17" s="211"/>
      <c r="H17" s="211"/>
      <c r="I17" s="211"/>
      <c r="J17" s="211"/>
      <c r="K17" s="211"/>
      <c r="L17" s="212"/>
    </row>
    <row r="18" spans="1:12" ht="80.25" customHeight="1" thickBot="1">
      <c r="A18" s="213" t="s">
        <v>383</v>
      </c>
      <c r="B18" s="214"/>
      <c r="C18" s="214"/>
      <c r="D18" s="214"/>
      <c r="E18" s="214"/>
      <c r="F18" s="214"/>
      <c r="G18" s="214"/>
      <c r="H18" s="214"/>
      <c r="I18" s="214"/>
      <c r="J18" s="214"/>
      <c r="K18" s="214"/>
      <c r="L18" s="215"/>
    </row>
    <row r="19" spans="1:12">
      <c r="A19" s="70"/>
      <c r="B19" s="70"/>
      <c r="C19" s="70"/>
      <c r="D19" s="70"/>
      <c r="E19" s="70"/>
      <c r="F19" s="70"/>
      <c r="G19" s="70"/>
      <c r="H19" s="70"/>
      <c r="I19" s="70"/>
      <c r="J19" s="70"/>
      <c r="K19" s="70"/>
      <c r="L19" s="70"/>
    </row>
    <row r="20" spans="1:12">
      <c r="A20" s="72" t="s">
        <v>127</v>
      </c>
      <c r="B20" s="74"/>
      <c r="C20" s="74"/>
      <c r="D20" s="68"/>
      <c r="E20" s="68"/>
      <c r="F20" s="68"/>
      <c r="G20" s="68"/>
      <c r="H20" s="68"/>
      <c r="I20" s="68"/>
      <c r="J20" s="68"/>
      <c r="K20" s="68"/>
      <c r="L20" s="68"/>
    </row>
  </sheetData>
  <mergeCells count="15">
    <mergeCell ref="A17:L17"/>
    <mergeCell ref="A18:L18"/>
    <mergeCell ref="A16:L16"/>
    <mergeCell ref="A10:L10"/>
    <mergeCell ref="A11:L11"/>
    <mergeCell ref="A12:L12"/>
    <mergeCell ref="A13:L13"/>
    <mergeCell ref="A14:L14"/>
    <mergeCell ref="A15:L15"/>
    <mergeCell ref="A9:L9"/>
    <mergeCell ref="A4:L4"/>
    <mergeCell ref="A5:L5"/>
    <mergeCell ref="A6:L6"/>
    <mergeCell ref="A7:L7"/>
    <mergeCell ref="A8:L8"/>
  </mergeCells>
  <phoneticPr fontId="5"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13" workbookViewId="0">
      <selection activeCell="I30" sqref="I30"/>
    </sheetView>
  </sheetViews>
  <sheetFormatPr defaultRowHeight="14.25"/>
  <cols>
    <col min="1" max="16384" width="9" style="51"/>
  </cols>
  <sheetData>
    <row r="1" spans="1:5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5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59" s="52" customFormat="1" ht="16.5" customHeight="1">
      <c r="A3" s="48"/>
      <c r="B3" s="48"/>
      <c r="C3" s="48"/>
      <c r="D3" s="48"/>
      <c r="E3" s="48"/>
      <c r="F3" s="48"/>
      <c r="G3" s="48"/>
      <c r="H3" s="48"/>
      <c r="I3" s="48"/>
      <c r="J3" s="48"/>
      <c r="K3" s="48"/>
      <c r="L3" s="48"/>
      <c r="M3" s="48"/>
      <c r="N3" s="54"/>
      <c r="O3" s="54"/>
      <c r="P3" s="54"/>
      <c r="Q3" s="54"/>
      <c r="R3" s="54"/>
      <c r="S3" s="54"/>
      <c r="T3" s="54"/>
      <c r="U3" s="54"/>
      <c r="V3" s="54"/>
      <c r="W3" s="54"/>
      <c r="X3" s="54"/>
      <c r="Y3" s="54"/>
      <c r="Z3" s="53"/>
      <c r="AA3" s="53"/>
      <c r="AB3" s="53"/>
      <c r="AC3" s="53"/>
    </row>
    <row r="4" spans="1:59" s="49" customFormat="1" thickBot="1">
      <c r="A4" s="206" t="s">
        <v>128</v>
      </c>
      <c r="B4" s="207"/>
      <c r="C4" s="207"/>
      <c r="D4" s="207"/>
      <c r="E4" s="207"/>
      <c r="F4" s="207"/>
      <c r="G4" s="207"/>
      <c r="H4" s="207"/>
      <c r="I4" s="207"/>
      <c r="J4" s="207"/>
      <c r="K4" s="207"/>
      <c r="L4" s="208"/>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row>
    <row r="5" spans="1:59" ht="17.25" customHeight="1" thickBot="1">
      <c r="A5" s="210" t="s">
        <v>353</v>
      </c>
      <c r="B5" s="216"/>
      <c r="C5" s="216"/>
      <c r="D5" s="216"/>
      <c r="E5" s="216"/>
      <c r="F5" s="216"/>
      <c r="G5" s="216"/>
      <c r="H5" s="216"/>
      <c r="I5" s="216"/>
      <c r="J5" s="216"/>
      <c r="K5" s="216"/>
      <c r="L5" s="217"/>
    </row>
    <row r="6" spans="1:59" ht="87" customHeight="1" thickBot="1">
      <c r="A6" s="213" t="s">
        <v>354</v>
      </c>
      <c r="B6" s="218"/>
      <c r="C6" s="218"/>
      <c r="D6" s="218"/>
      <c r="E6" s="218"/>
      <c r="F6" s="218"/>
      <c r="G6" s="218"/>
      <c r="H6" s="218"/>
      <c r="I6" s="218"/>
      <c r="J6" s="218"/>
      <c r="K6" s="218"/>
      <c r="L6" s="219"/>
    </row>
    <row r="7" spans="1:59" ht="15" customHeight="1" thickBot="1">
      <c r="A7" s="210" t="s">
        <v>349</v>
      </c>
      <c r="B7" s="211"/>
      <c r="C7" s="211"/>
      <c r="D7" s="211"/>
      <c r="E7" s="211"/>
      <c r="F7" s="211"/>
      <c r="G7" s="211"/>
      <c r="H7" s="211"/>
      <c r="I7" s="211"/>
      <c r="J7" s="211"/>
      <c r="K7" s="211"/>
      <c r="L7" s="212"/>
    </row>
    <row r="8" spans="1:59" ht="66.75" customHeight="1" thickBot="1">
      <c r="A8" s="213" t="s">
        <v>350</v>
      </c>
      <c r="B8" s="214"/>
      <c r="C8" s="214"/>
      <c r="D8" s="214"/>
      <c r="E8" s="214"/>
      <c r="F8" s="214"/>
      <c r="G8" s="214"/>
      <c r="H8" s="214"/>
      <c r="I8" s="214"/>
      <c r="J8" s="214"/>
      <c r="K8" s="214"/>
      <c r="L8" s="215"/>
    </row>
    <row r="9" spans="1:59" ht="16.5" customHeight="1" thickBot="1">
      <c r="A9" s="210" t="s">
        <v>347</v>
      </c>
      <c r="B9" s="216"/>
      <c r="C9" s="216"/>
      <c r="D9" s="216"/>
      <c r="E9" s="216"/>
      <c r="F9" s="216"/>
      <c r="G9" s="216"/>
      <c r="H9" s="216"/>
      <c r="I9" s="216"/>
      <c r="J9" s="216"/>
      <c r="K9" s="216"/>
      <c r="L9" s="217"/>
    </row>
    <row r="10" spans="1:59" ht="110.25" customHeight="1" thickBot="1">
      <c r="A10" s="213" t="s">
        <v>348</v>
      </c>
      <c r="B10" s="218"/>
      <c r="C10" s="218"/>
      <c r="D10" s="218"/>
      <c r="E10" s="218"/>
      <c r="F10" s="218"/>
      <c r="G10" s="218"/>
      <c r="H10" s="218"/>
      <c r="I10" s="218"/>
      <c r="J10" s="218"/>
      <c r="K10" s="218"/>
      <c r="L10" s="219"/>
    </row>
    <row r="11" spans="1:59" ht="18.75" customHeight="1" thickBot="1">
      <c r="A11" s="210" t="s">
        <v>359</v>
      </c>
      <c r="B11" s="211"/>
      <c r="C11" s="211"/>
      <c r="D11" s="211"/>
      <c r="E11" s="211"/>
      <c r="F11" s="211"/>
      <c r="G11" s="211"/>
      <c r="H11" s="211"/>
      <c r="I11" s="211"/>
      <c r="J11" s="211"/>
      <c r="K11" s="211"/>
      <c r="L11" s="212"/>
    </row>
    <row r="12" spans="1:59" ht="78.75" customHeight="1" thickBot="1">
      <c r="A12" s="213" t="s">
        <v>360</v>
      </c>
      <c r="B12" s="214"/>
      <c r="C12" s="214"/>
      <c r="D12" s="214"/>
      <c r="E12" s="214"/>
      <c r="F12" s="214"/>
      <c r="G12" s="214"/>
      <c r="H12" s="214"/>
      <c r="I12" s="214"/>
      <c r="J12" s="214"/>
      <c r="K12" s="214"/>
      <c r="L12" s="215"/>
    </row>
    <row r="13" spans="1:59" ht="17.25" customHeight="1" thickBot="1">
      <c r="A13" s="210" t="s">
        <v>373</v>
      </c>
      <c r="B13" s="211"/>
      <c r="C13" s="211"/>
      <c r="D13" s="211"/>
      <c r="E13" s="211"/>
      <c r="F13" s="211"/>
      <c r="G13" s="211"/>
      <c r="H13" s="211"/>
      <c r="I13" s="211"/>
      <c r="J13" s="211"/>
      <c r="K13" s="211"/>
      <c r="L13" s="212"/>
    </row>
    <row r="14" spans="1:59" ht="78" customHeight="1" thickBot="1">
      <c r="A14" s="213" t="s">
        <v>374</v>
      </c>
      <c r="B14" s="214"/>
      <c r="C14" s="214"/>
      <c r="D14" s="214"/>
      <c r="E14" s="214"/>
      <c r="F14" s="214"/>
      <c r="G14" s="214"/>
      <c r="H14" s="214"/>
      <c r="I14" s="214"/>
      <c r="J14" s="214"/>
      <c r="K14" s="214"/>
      <c r="L14" s="215"/>
    </row>
    <row r="15" spans="1:59" ht="15" thickBot="1">
      <c r="A15" s="210" t="s">
        <v>375</v>
      </c>
      <c r="B15" s="211"/>
      <c r="C15" s="211"/>
      <c r="D15" s="211"/>
      <c r="E15" s="211"/>
      <c r="F15" s="211"/>
      <c r="G15" s="211"/>
      <c r="H15" s="211"/>
      <c r="I15" s="211"/>
      <c r="J15" s="211"/>
      <c r="K15" s="211"/>
      <c r="L15" s="212"/>
    </row>
    <row r="16" spans="1:59" ht="66" customHeight="1" thickBot="1">
      <c r="A16" s="213" t="s">
        <v>376</v>
      </c>
      <c r="B16" s="214"/>
      <c r="C16" s="214"/>
      <c r="D16" s="214"/>
      <c r="E16" s="214"/>
      <c r="F16" s="214"/>
      <c r="G16" s="214"/>
      <c r="H16" s="214"/>
      <c r="I16" s="214"/>
      <c r="J16" s="214"/>
      <c r="K16" s="214"/>
      <c r="L16" s="215"/>
    </row>
    <row r="17" spans="1:12" ht="15" thickBot="1">
      <c r="A17" s="210" t="s">
        <v>378</v>
      </c>
      <c r="B17" s="211"/>
      <c r="C17" s="211"/>
      <c r="D17" s="211"/>
      <c r="E17" s="211"/>
      <c r="F17" s="211"/>
      <c r="G17" s="211"/>
      <c r="H17" s="211"/>
      <c r="I17" s="211"/>
      <c r="J17" s="211"/>
      <c r="K17" s="211"/>
      <c r="L17" s="212"/>
    </row>
    <row r="18" spans="1:12" ht="61.5" customHeight="1" thickBot="1">
      <c r="A18" s="213" t="s">
        <v>379</v>
      </c>
      <c r="B18" s="214"/>
      <c r="C18" s="214"/>
      <c r="D18" s="214"/>
      <c r="E18" s="214"/>
      <c r="F18" s="214"/>
      <c r="G18" s="214"/>
      <c r="H18" s="214"/>
      <c r="I18" s="214"/>
      <c r="J18" s="214"/>
      <c r="K18" s="214"/>
      <c r="L18" s="215"/>
    </row>
    <row r="19" spans="1:12">
      <c r="A19" s="70"/>
      <c r="B19" s="70"/>
      <c r="C19" s="70"/>
      <c r="D19" s="70"/>
      <c r="E19" s="70"/>
      <c r="F19" s="70"/>
      <c r="G19" s="70"/>
      <c r="H19" s="70"/>
      <c r="I19" s="70"/>
      <c r="J19" s="70"/>
      <c r="K19" s="70"/>
      <c r="L19" s="70"/>
    </row>
    <row r="20" spans="1:12">
      <c r="A20" s="72" t="s">
        <v>129</v>
      </c>
      <c r="B20" s="74"/>
      <c r="C20" s="74"/>
      <c r="D20" s="68"/>
      <c r="E20" s="68"/>
      <c r="F20" s="68"/>
      <c r="G20" s="68"/>
      <c r="H20" s="68"/>
      <c r="I20" s="68"/>
      <c r="J20" s="68"/>
      <c r="K20" s="68"/>
      <c r="L20" s="68"/>
    </row>
  </sheetData>
  <mergeCells count="15">
    <mergeCell ref="A13:L13"/>
    <mergeCell ref="A14:L14"/>
    <mergeCell ref="A17:L17"/>
    <mergeCell ref="A18:L18"/>
    <mergeCell ref="A16:L16"/>
    <mergeCell ref="A15:L15"/>
    <mergeCell ref="A9:L9"/>
    <mergeCell ref="A10:L10"/>
    <mergeCell ref="A11:L11"/>
    <mergeCell ref="A12:L12"/>
    <mergeCell ref="A4:L4"/>
    <mergeCell ref="A7:L7"/>
    <mergeCell ref="A8:L8"/>
    <mergeCell ref="A5:L5"/>
    <mergeCell ref="A6:L6"/>
  </mergeCells>
  <phoneticPr fontId="5"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4" workbookViewId="0">
      <selection activeCell="N11" sqref="N11"/>
    </sheetView>
  </sheetViews>
  <sheetFormatPr defaultRowHeight="12"/>
  <cols>
    <col min="1" max="2" width="9" style="80"/>
    <col min="3" max="3" width="11.625" style="81" bestFit="1" customWidth="1"/>
    <col min="4" max="4" width="13.875" style="82" customWidth="1"/>
    <col min="5" max="5" width="12.125" style="82" customWidth="1"/>
    <col min="6" max="6" width="10.25" style="82" bestFit="1" customWidth="1"/>
    <col min="7" max="7" width="9.125" style="82" bestFit="1" customWidth="1"/>
    <col min="8" max="8" width="11.375" style="82" customWidth="1"/>
    <col min="9" max="9" width="10.25" style="82" bestFit="1" customWidth="1"/>
    <col min="10" max="10" width="9.125" style="82" bestFit="1" customWidth="1"/>
    <col min="11" max="11" width="20.375" style="80" customWidth="1"/>
    <col min="12" max="16384" width="9" style="83"/>
  </cols>
  <sheetData>
    <row r="1" spans="1:12" ht="15.75" customHeight="1"/>
    <row r="2" spans="1:12" ht="15.75" customHeight="1"/>
    <row r="4" spans="1:12" ht="23.25" customHeight="1">
      <c r="A4" s="220" t="s">
        <v>136</v>
      </c>
      <c r="B4" s="221"/>
      <c r="C4" s="221"/>
      <c r="D4" s="221"/>
      <c r="E4" s="221"/>
      <c r="F4" s="221"/>
      <c r="G4" s="221"/>
      <c r="H4" s="221"/>
      <c r="I4" s="221"/>
      <c r="J4" s="221"/>
      <c r="K4" s="222"/>
    </row>
    <row r="5" spans="1:12" ht="24" customHeight="1">
      <c r="A5" s="234" t="s">
        <v>7</v>
      </c>
      <c r="B5" s="236" t="s">
        <v>137</v>
      </c>
      <c r="C5" s="234" t="s">
        <v>69</v>
      </c>
      <c r="D5" s="234" t="s">
        <v>68</v>
      </c>
      <c r="E5" s="233" t="s">
        <v>71</v>
      </c>
      <c r="F5" s="225"/>
      <c r="G5" s="226"/>
      <c r="H5" s="233" t="s">
        <v>70</v>
      </c>
      <c r="I5" s="225"/>
      <c r="J5" s="226"/>
      <c r="K5" s="84"/>
    </row>
    <row r="6" spans="1:12" ht="18.75" customHeight="1">
      <c r="A6" s="235"/>
      <c r="B6" s="237"/>
      <c r="C6" s="235"/>
      <c r="D6" s="235"/>
      <c r="E6" s="84" t="s">
        <v>67</v>
      </c>
      <c r="F6" s="84" t="s">
        <v>66</v>
      </c>
      <c r="G6" s="84" t="s">
        <v>65</v>
      </c>
      <c r="H6" s="84" t="s">
        <v>67</v>
      </c>
      <c r="I6" s="84" t="s">
        <v>66</v>
      </c>
      <c r="J6" s="84" t="s">
        <v>65</v>
      </c>
      <c r="K6" s="84" t="s">
        <v>64</v>
      </c>
    </row>
    <row r="7" spans="1:12" ht="21" customHeight="1">
      <c r="A7" s="86" t="s">
        <v>131</v>
      </c>
      <c r="B7" s="86" t="s">
        <v>132</v>
      </c>
      <c r="C7" s="87">
        <v>41946</v>
      </c>
      <c r="D7" s="88">
        <v>1353.1004</v>
      </c>
      <c r="E7" s="88">
        <v>88210.847200000004</v>
      </c>
      <c r="F7" s="88">
        <v>45086.366699999999</v>
      </c>
      <c r="G7" s="88">
        <v>51.11204362177353</v>
      </c>
      <c r="H7" s="88">
        <v>88210.847200000004</v>
      </c>
      <c r="I7" s="88">
        <v>46439.467100000002</v>
      </c>
      <c r="J7" s="88">
        <v>52.645982409292628</v>
      </c>
      <c r="K7" s="86" t="s">
        <v>44</v>
      </c>
      <c r="L7" s="89"/>
    </row>
    <row r="8" spans="1:12" ht="21.75" customHeight="1">
      <c r="A8" s="86" t="s">
        <v>59</v>
      </c>
      <c r="B8" s="86" t="s">
        <v>58</v>
      </c>
      <c r="C8" s="87">
        <v>41974</v>
      </c>
      <c r="D8" s="88">
        <v>4382.76</v>
      </c>
      <c r="E8" s="88">
        <v>22156.26</v>
      </c>
      <c r="F8" s="88">
        <v>11790.878699999999</v>
      </c>
      <c r="G8" s="88">
        <v>53.216917927484147</v>
      </c>
      <c r="H8" s="88">
        <v>22156.26</v>
      </c>
      <c r="I8" s="88">
        <v>16173.6387</v>
      </c>
      <c r="J8" s="88">
        <v>72.998054274503005</v>
      </c>
      <c r="K8" s="86" t="s">
        <v>44</v>
      </c>
    </row>
    <row r="9" spans="1:12" ht="19.5" customHeight="1">
      <c r="A9" s="86" t="s">
        <v>62</v>
      </c>
      <c r="B9" s="86" t="s">
        <v>61</v>
      </c>
      <c r="C9" s="87">
        <v>41976</v>
      </c>
      <c r="D9" s="88">
        <v>4690.2</v>
      </c>
      <c r="E9" s="88">
        <v>8000</v>
      </c>
      <c r="F9" s="88">
        <v>3168.32</v>
      </c>
      <c r="G9" s="88">
        <v>39.603999999999999</v>
      </c>
      <c r="H9" s="88">
        <v>8000</v>
      </c>
      <c r="I9" s="88">
        <v>7858.52</v>
      </c>
      <c r="J9" s="88">
        <v>98.231499999999997</v>
      </c>
      <c r="K9" s="86" t="s">
        <v>45</v>
      </c>
    </row>
    <row r="10" spans="1:12" ht="21.75" customHeight="1">
      <c r="A10" s="86" t="s">
        <v>59</v>
      </c>
      <c r="B10" s="86" t="s">
        <v>58</v>
      </c>
      <c r="C10" s="87">
        <v>41981</v>
      </c>
      <c r="D10" s="88">
        <v>3568.7181</v>
      </c>
      <c r="E10" s="88">
        <v>22156.26</v>
      </c>
      <c r="F10" s="88">
        <v>16173.6387</v>
      </c>
      <c r="G10" s="88">
        <v>72.998054274503005</v>
      </c>
      <c r="H10" s="88">
        <v>22156.26</v>
      </c>
      <c r="I10" s="88">
        <v>19742.356800000001</v>
      </c>
      <c r="J10" s="88">
        <v>89.105096257220325</v>
      </c>
      <c r="K10" s="86" t="s">
        <v>57</v>
      </c>
    </row>
    <row r="11" spans="1:12" ht="21.75" customHeight="1">
      <c r="A11" s="86" t="s">
        <v>188</v>
      </c>
      <c r="B11" s="86" t="s">
        <v>189</v>
      </c>
      <c r="C11" s="87">
        <v>41997</v>
      </c>
      <c r="D11" s="88">
        <v>3411.6430999999998</v>
      </c>
      <c r="E11" s="88">
        <v>49976.687400000003</v>
      </c>
      <c r="F11" s="88">
        <v>36280.033799999997</v>
      </c>
      <c r="G11" s="88">
        <v>72.593914657897074</v>
      </c>
      <c r="H11" s="88">
        <v>49976.687400000003</v>
      </c>
      <c r="I11" s="88">
        <v>39691.676899999999</v>
      </c>
      <c r="J11" s="88">
        <v>79.420383712746826</v>
      </c>
      <c r="K11" s="86" t="s">
        <v>44</v>
      </c>
    </row>
    <row r="12" spans="1:12" ht="21.75" customHeight="1">
      <c r="A12" s="86" t="s">
        <v>114</v>
      </c>
      <c r="B12" s="86" t="s">
        <v>190</v>
      </c>
      <c r="C12" s="87">
        <v>42002</v>
      </c>
      <c r="D12" s="88">
        <v>5295.6503000000002</v>
      </c>
      <c r="E12" s="88">
        <v>43121.401400000002</v>
      </c>
      <c r="F12" s="88">
        <v>9062.768</v>
      </c>
      <c r="G12" s="88">
        <v>21.016867972199066</v>
      </c>
      <c r="H12" s="88">
        <v>43121.401400000002</v>
      </c>
      <c r="I12" s="88">
        <v>14358.418300000001</v>
      </c>
      <c r="J12" s="88">
        <v>33.297661564403612</v>
      </c>
      <c r="K12" s="86" t="s">
        <v>44</v>
      </c>
    </row>
    <row r="13" spans="1:12" ht="21.75" customHeight="1">
      <c r="A13" s="86" t="s">
        <v>199</v>
      </c>
      <c r="B13" s="86" t="s">
        <v>200</v>
      </c>
      <c r="C13" s="87">
        <v>41658</v>
      </c>
      <c r="D13" s="88">
        <v>2905.2876000000001</v>
      </c>
      <c r="E13" s="88">
        <v>25585.2876</v>
      </c>
      <c r="F13" s="88">
        <v>17374.818599999999</v>
      </c>
      <c r="G13" s="88">
        <v>67.909412908065178</v>
      </c>
      <c r="H13" s="88">
        <v>25585.2876</v>
      </c>
      <c r="I13" s="88">
        <v>20280.106199999998</v>
      </c>
      <c r="J13" s="88">
        <v>79.26471852518867</v>
      </c>
      <c r="K13" s="86" t="s">
        <v>44</v>
      </c>
    </row>
    <row r="14" spans="1:12" ht="21.75" customHeight="1">
      <c r="A14" s="163" t="s">
        <v>262</v>
      </c>
      <c r="B14" s="163" t="s">
        <v>263</v>
      </c>
      <c r="C14" s="164">
        <v>42031</v>
      </c>
      <c r="D14" s="160">
        <v>375.49119999999999</v>
      </c>
      <c r="E14" s="160">
        <v>5715</v>
      </c>
      <c r="F14" s="160">
        <v>1428.75</v>
      </c>
      <c r="G14" s="160">
        <v>25</v>
      </c>
      <c r="H14" s="160">
        <v>5715</v>
      </c>
      <c r="I14" s="160">
        <v>1804.2411999999999</v>
      </c>
      <c r="J14" s="160">
        <v>31.570274715660542</v>
      </c>
      <c r="K14" s="163" t="s">
        <v>45</v>
      </c>
    </row>
    <row r="15" spans="1:12" ht="21.75" customHeight="1">
      <c r="A15" s="163" t="s">
        <v>264</v>
      </c>
      <c r="B15" s="163" t="s">
        <v>265</v>
      </c>
      <c r="C15" s="164">
        <v>42033</v>
      </c>
      <c r="D15" s="160">
        <v>2559.9376000000002</v>
      </c>
      <c r="E15" s="160">
        <v>10916</v>
      </c>
      <c r="F15" s="160">
        <v>2729</v>
      </c>
      <c r="G15" s="160">
        <v>25</v>
      </c>
      <c r="H15" s="160">
        <v>10916</v>
      </c>
      <c r="I15" s="160">
        <v>5288.9376000000002</v>
      </c>
      <c r="J15" s="160">
        <v>48.451242213264933</v>
      </c>
      <c r="K15" s="163" t="s">
        <v>45</v>
      </c>
    </row>
    <row r="16" spans="1:12" ht="12.75" customHeight="1">
      <c r="A16" s="90"/>
      <c r="B16" s="91"/>
      <c r="C16" s="92"/>
      <c r="D16" s="93"/>
      <c r="E16" s="93"/>
      <c r="F16" s="93"/>
      <c r="G16" s="93"/>
      <c r="H16" s="93"/>
      <c r="I16" s="93"/>
      <c r="J16" s="93"/>
      <c r="K16" s="94"/>
    </row>
    <row r="17" spans="1:11" ht="24.75" customHeight="1">
      <c r="A17" s="223" t="s">
        <v>138</v>
      </c>
      <c r="B17" s="221"/>
      <c r="C17" s="221"/>
      <c r="D17" s="221"/>
      <c r="E17" s="221"/>
      <c r="F17" s="221"/>
      <c r="G17" s="221"/>
      <c r="H17" s="221"/>
      <c r="I17" s="221"/>
      <c r="J17" s="221"/>
      <c r="K17" s="222"/>
    </row>
    <row r="18" spans="1:11" ht="18.75" customHeight="1">
      <c r="A18" s="84" t="s">
        <v>7</v>
      </c>
      <c r="B18" s="85" t="s">
        <v>137</v>
      </c>
      <c r="C18" s="85" t="s">
        <v>139</v>
      </c>
      <c r="D18" s="224" t="s">
        <v>140</v>
      </c>
      <c r="E18" s="225"/>
      <c r="F18" s="225"/>
      <c r="G18" s="225"/>
      <c r="H18" s="225"/>
      <c r="I18" s="225"/>
      <c r="J18" s="225"/>
      <c r="K18" s="226"/>
    </row>
    <row r="19" spans="1:11" ht="41.25" customHeight="1">
      <c r="A19" s="95" t="s">
        <v>341</v>
      </c>
      <c r="B19" s="96" t="s">
        <v>342</v>
      </c>
      <c r="C19" s="97">
        <v>41941</v>
      </c>
      <c r="D19" s="227" t="s">
        <v>343</v>
      </c>
      <c r="E19" s="228"/>
      <c r="F19" s="228"/>
      <c r="G19" s="228"/>
      <c r="H19" s="228"/>
      <c r="I19" s="228"/>
      <c r="J19" s="228"/>
      <c r="K19" s="229"/>
    </row>
    <row r="20" spans="1:11" ht="41.25" customHeight="1">
      <c r="A20" s="95" t="s">
        <v>193</v>
      </c>
      <c r="B20" s="96" t="s">
        <v>194</v>
      </c>
      <c r="C20" s="97">
        <v>41926</v>
      </c>
      <c r="D20" s="227" t="s">
        <v>198</v>
      </c>
      <c r="E20" s="228"/>
      <c r="F20" s="228"/>
      <c r="G20" s="228"/>
      <c r="H20" s="228"/>
      <c r="I20" s="228"/>
      <c r="J20" s="228"/>
      <c r="K20" s="229"/>
    </row>
    <row r="21" spans="1:11" ht="47.25" customHeight="1">
      <c r="A21" s="95" t="s">
        <v>192</v>
      </c>
      <c r="B21" s="96" t="s">
        <v>141</v>
      </c>
      <c r="C21" s="97">
        <v>41902</v>
      </c>
      <c r="D21" s="230" t="s">
        <v>142</v>
      </c>
      <c r="E21" s="231"/>
      <c r="F21" s="231"/>
      <c r="G21" s="231"/>
      <c r="H21" s="231"/>
      <c r="I21" s="231"/>
      <c r="J21" s="231"/>
      <c r="K21" s="232"/>
    </row>
    <row r="22" spans="1:11" ht="40.5" customHeight="1">
      <c r="A22" s="95" t="s">
        <v>143</v>
      </c>
      <c r="B22" s="96" t="s">
        <v>144</v>
      </c>
      <c r="C22" s="97">
        <v>41888</v>
      </c>
      <c r="D22" s="230" t="s">
        <v>145</v>
      </c>
      <c r="E22" s="231"/>
      <c r="F22" s="231"/>
      <c r="G22" s="231"/>
      <c r="H22" s="231"/>
      <c r="I22" s="231"/>
      <c r="J22" s="231"/>
      <c r="K22" s="232"/>
    </row>
    <row r="23" spans="1:11" ht="42.75" customHeight="1">
      <c r="A23" s="95" t="s">
        <v>114</v>
      </c>
      <c r="B23" s="96" t="s">
        <v>146</v>
      </c>
      <c r="C23" s="97">
        <v>41843</v>
      </c>
      <c r="D23" s="238" t="s">
        <v>147</v>
      </c>
      <c r="E23" s="239"/>
      <c r="F23" s="239"/>
      <c r="G23" s="239"/>
      <c r="H23" s="239"/>
      <c r="I23" s="239"/>
      <c r="J23" s="239"/>
      <c r="K23" s="239"/>
    </row>
    <row r="24" spans="1:11" ht="33" customHeight="1">
      <c r="A24" s="95" t="s">
        <v>102</v>
      </c>
      <c r="B24" s="96" t="s">
        <v>148</v>
      </c>
      <c r="C24" s="97">
        <v>41817</v>
      </c>
      <c r="D24" s="230" t="s">
        <v>149</v>
      </c>
      <c r="E24" s="231"/>
      <c r="F24" s="231"/>
      <c r="G24" s="231"/>
      <c r="H24" s="231"/>
      <c r="I24" s="231"/>
      <c r="J24" s="231"/>
      <c r="K24" s="232"/>
    </row>
    <row r="25" spans="1:11" ht="45.75" customHeight="1">
      <c r="A25" s="95" t="s">
        <v>115</v>
      </c>
      <c r="B25" s="96" t="s">
        <v>150</v>
      </c>
      <c r="C25" s="97">
        <v>41804</v>
      </c>
      <c r="D25" s="238" t="s">
        <v>151</v>
      </c>
      <c r="E25" s="239"/>
      <c r="F25" s="239"/>
      <c r="G25" s="239"/>
      <c r="H25" s="239"/>
      <c r="I25" s="239"/>
      <c r="J25" s="239"/>
      <c r="K25" s="239"/>
    </row>
    <row r="26" spans="1:11" ht="35.25" customHeight="1">
      <c r="A26" s="95" t="s">
        <v>116</v>
      </c>
      <c r="B26" s="96" t="s">
        <v>152</v>
      </c>
      <c r="C26" s="97">
        <v>41779</v>
      </c>
      <c r="D26" s="238" t="s">
        <v>153</v>
      </c>
      <c r="E26" s="239"/>
      <c r="F26" s="239"/>
      <c r="G26" s="239"/>
      <c r="H26" s="239"/>
      <c r="I26" s="239"/>
      <c r="J26" s="239"/>
      <c r="K26" s="239"/>
    </row>
    <row r="27" spans="1:11" ht="52.5" customHeight="1">
      <c r="A27" s="95" t="s">
        <v>117</v>
      </c>
      <c r="B27" s="96" t="s">
        <v>154</v>
      </c>
      <c r="C27" s="97">
        <v>41740</v>
      </c>
      <c r="D27" s="238" t="s">
        <v>155</v>
      </c>
      <c r="E27" s="239"/>
      <c r="F27" s="239"/>
      <c r="G27" s="239"/>
      <c r="H27" s="239"/>
      <c r="I27" s="239"/>
      <c r="J27" s="239"/>
      <c r="K27" s="239"/>
    </row>
    <row r="28" spans="1:11" ht="35.25" customHeight="1">
      <c r="A28" s="95" t="s">
        <v>118</v>
      </c>
      <c r="B28" s="96" t="s">
        <v>156</v>
      </c>
      <c r="C28" s="97">
        <v>41730</v>
      </c>
      <c r="D28" s="238" t="s">
        <v>157</v>
      </c>
      <c r="E28" s="239"/>
      <c r="F28" s="239"/>
      <c r="G28" s="239"/>
      <c r="H28" s="239"/>
      <c r="I28" s="239"/>
      <c r="J28" s="239"/>
      <c r="K28" s="239"/>
    </row>
    <row r="29" spans="1:11" ht="42.75" customHeight="1">
      <c r="A29" s="95" t="s">
        <v>119</v>
      </c>
      <c r="B29" s="96" t="s">
        <v>158</v>
      </c>
      <c r="C29" s="97">
        <v>41689</v>
      </c>
      <c r="D29" s="238" t="s">
        <v>159</v>
      </c>
      <c r="E29" s="239"/>
      <c r="F29" s="239"/>
      <c r="G29" s="239"/>
      <c r="H29" s="239"/>
      <c r="I29" s="239"/>
      <c r="J29" s="239"/>
      <c r="K29" s="239"/>
    </row>
    <row r="30" spans="1:11" ht="45.75" customHeight="1">
      <c r="A30" s="95" t="s">
        <v>120</v>
      </c>
      <c r="B30" s="96" t="s">
        <v>160</v>
      </c>
      <c r="C30" s="97">
        <v>41667</v>
      </c>
      <c r="D30" s="238" t="s">
        <v>161</v>
      </c>
      <c r="E30" s="239"/>
      <c r="F30" s="239"/>
      <c r="G30" s="239"/>
      <c r="H30" s="239"/>
      <c r="I30" s="239"/>
      <c r="J30" s="239"/>
      <c r="K30" s="239"/>
    </row>
    <row r="31" spans="1:11" ht="32.25" customHeight="1">
      <c r="A31" s="95" t="s">
        <v>60</v>
      </c>
      <c r="B31" s="96" t="s">
        <v>162</v>
      </c>
      <c r="C31" s="97">
        <v>41617</v>
      </c>
      <c r="D31" s="238" t="s">
        <v>163</v>
      </c>
      <c r="E31" s="239"/>
      <c r="F31" s="239"/>
      <c r="G31" s="239"/>
      <c r="H31" s="239"/>
      <c r="I31" s="239"/>
      <c r="J31" s="239"/>
      <c r="K31" s="239"/>
    </row>
    <row r="32" spans="1:11" ht="44.25" customHeight="1">
      <c r="A32" s="95" t="s">
        <v>121</v>
      </c>
      <c r="B32" s="96" t="s">
        <v>164</v>
      </c>
      <c r="C32" s="97">
        <v>41590</v>
      </c>
      <c r="D32" s="238" t="s">
        <v>165</v>
      </c>
      <c r="E32" s="239"/>
      <c r="F32" s="239"/>
      <c r="G32" s="239"/>
      <c r="H32" s="239"/>
      <c r="I32" s="239"/>
      <c r="J32" s="239"/>
      <c r="K32" s="239"/>
    </row>
    <row r="33" spans="1:11" ht="33.75" customHeight="1">
      <c r="A33" s="95" t="s">
        <v>122</v>
      </c>
      <c r="B33" s="96" t="s">
        <v>166</v>
      </c>
      <c r="C33" s="97">
        <v>41544</v>
      </c>
      <c r="D33" s="238" t="s">
        <v>167</v>
      </c>
      <c r="E33" s="239"/>
      <c r="F33" s="239"/>
      <c r="G33" s="239"/>
      <c r="H33" s="239"/>
      <c r="I33" s="239"/>
      <c r="J33" s="239"/>
      <c r="K33" s="239"/>
    </row>
    <row r="34" spans="1:11" ht="41.25" customHeight="1">
      <c r="A34" s="95" t="s">
        <v>104</v>
      </c>
      <c r="B34" s="96" t="s">
        <v>168</v>
      </c>
      <c r="C34" s="97">
        <v>41535</v>
      </c>
      <c r="D34" s="230" t="s">
        <v>169</v>
      </c>
      <c r="E34" s="231"/>
      <c r="F34" s="231"/>
      <c r="G34" s="231"/>
      <c r="H34" s="231"/>
      <c r="I34" s="231"/>
      <c r="J34" s="231"/>
      <c r="K34" s="232"/>
    </row>
    <row r="35" spans="1:11" ht="39.75" customHeight="1">
      <c r="A35" s="95" t="s">
        <v>123</v>
      </c>
      <c r="B35" s="96" t="s">
        <v>170</v>
      </c>
      <c r="C35" s="97">
        <v>41526</v>
      </c>
      <c r="D35" s="230" t="s">
        <v>171</v>
      </c>
      <c r="E35" s="231"/>
      <c r="F35" s="231"/>
      <c r="G35" s="231"/>
      <c r="H35" s="231"/>
      <c r="I35" s="231"/>
      <c r="J35" s="231"/>
      <c r="K35" s="232"/>
    </row>
    <row r="36" spans="1:11" ht="46.5" customHeight="1">
      <c r="A36" s="95" t="s">
        <v>124</v>
      </c>
      <c r="B36" s="96" t="s">
        <v>172</v>
      </c>
      <c r="C36" s="97">
        <v>41508</v>
      </c>
      <c r="D36" s="238" t="s">
        <v>173</v>
      </c>
      <c r="E36" s="239"/>
      <c r="F36" s="239"/>
      <c r="G36" s="239"/>
      <c r="H36" s="239"/>
      <c r="I36" s="239"/>
      <c r="J36" s="239"/>
      <c r="K36" s="239"/>
    </row>
    <row r="37" spans="1:11" ht="43.5" customHeight="1">
      <c r="A37" s="95" t="s">
        <v>103</v>
      </c>
      <c r="B37" s="96" t="s">
        <v>174</v>
      </c>
      <c r="C37" s="97">
        <v>41464</v>
      </c>
      <c r="D37" s="238" t="s">
        <v>175</v>
      </c>
      <c r="E37" s="239"/>
      <c r="F37" s="239"/>
      <c r="G37" s="239"/>
      <c r="H37" s="239"/>
      <c r="I37" s="239"/>
      <c r="J37" s="239"/>
      <c r="K37" s="239"/>
    </row>
    <row r="38" spans="1:11">
      <c r="A38" s="98"/>
      <c r="B38" s="99"/>
      <c r="C38" s="100"/>
      <c r="D38" s="101"/>
      <c r="E38" s="102"/>
      <c r="F38" s="102"/>
      <c r="G38" s="102"/>
      <c r="H38" s="102"/>
      <c r="I38" s="102"/>
      <c r="J38" s="102"/>
      <c r="K38" s="102"/>
    </row>
    <row r="39" spans="1:11" ht="12.75">
      <c r="A39" s="103" t="s">
        <v>176</v>
      </c>
      <c r="C39" s="104"/>
    </row>
    <row r="40" spans="1:11">
      <c r="C40" s="104"/>
    </row>
  </sheetData>
  <mergeCells count="28">
    <mergeCell ref="D29:K29"/>
    <mergeCell ref="D23:K23"/>
    <mergeCell ref="D36:K36"/>
    <mergeCell ref="D37:K37"/>
    <mergeCell ref="D30:K30"/>
    <mergeCell ref="D31:K31"/>
    <mergeCell ref="D32:K32"/>
    <mergeCell ref="D33:K33"/>
    <mergeCell ref="D34:K34"/>
    <mergeCell ref="D35:K35"/>
    <mergeCell ref="D24:K24"/>
    <mergeCell ref="D25:K25"/>
    <mergeCell ref="D26:K26"/>
    <mergeCell ref="D27:K27"/>
    <mergeCell ref="D28:K28"/>
    <mergeCell ref="A4:K4"/>
    <mergeCell ref="A17:K17"/>
    <mergeCell ref="D18:K18"/>
    <mergeCell ref="D19:K19"/>
    <mergeCell ref="D22:K22"/>
    <mergeCell ref="E5:G5"/>
    <mergeCell ref="H5:J5"/>
    <mergeCell ref="D21:K21"/>
    <mergeCell ref="A5:A6"/>
    <mergeCell ref="B5:B6"/>
    <mergeCell ref="C5:C6"/>
    <mergeCell ref="D5:D6"/>
    <mergeCell ref="D20:K20"/>
  </mergeCells>
  <phoneticPr fontId="5"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86"/>
  <sheetViews>
    <sheetView workbookViewId="0">
      <selection activeCell="M12" sqref="M12"/>
    </sheetView>
  </sheetViews>
  <sheetFormatPr defaultRowHeight="14.25"/>
  <cols>
    <col min="3" max="3" width="15.5" customWidth="1"/>
    <col min="4" max="4" width="14.375" customWidth="1"/>
    <col min="6" max="6" width="12.25" customWidth="1"/>
    <col min="7" max="7" width="15.875" customWidth="1"/>
    <col min="9" max="9" width="12.125" customWidth="1"/>
    <col min="10" max="10" width="15.375" customWidth="1"/>
  </cols>
  <sheetData>
    <row r="4" spans="1:11" ht="19.5" customHeight="1">
      <c r="A4" s="240"/>
      <c r="B4" s="240"/>
      <c r="C4" s="240" t="s">
        <v>201</v>
      </c>
      <c r="D4" s="241"/>
      <c r="E4" s="241"/>
      <c r="F4" s="242" t="s">
        <v>202</v>
      </c>
      <c r="G4" s="243"/>
      <c r="H4" s="244"/>
      <c r="I4" s="241" t="s">
        <v>203</v>
      </c>
      <c r="J4" s="241"/>
      <c r="K4" s="241"/>
    </row>
    <row r="5" spans="1:11">
      <c r="A5" s="159" t="s">
        <v>204</v>
      </c>
      <c r="B5" s="159" t="s">
        <v>205</v>
      </c>
      <c r="C5" s="160" t="s">
        <v>206</v>
      </c>
      <c r="D5" s="160" t="s">
        <v>207</v>
      </c>
      <c r="E5" s="160" t="s">
        <v>208</v>
      </c>
      <c r="F5" s="160" t="s">
        <v>206</v>
      </c>
      <c r="G5" s="160" t="s">
        <v>207</v>
      </c>
      <c r="H5" s="160" t="s">
        <v>208</v>
      </c>
      <c r="I5" s="160" t="s">
        <v>206</v>
      </c>
      <c r="J5" s="160" t="s">
        <v>207</v>
      </c>
      <c r="K5" s="160" t="s">
        <v>208</v>
      </c>
    </row>
    <row r="6" spans="1:11">
      <c r="A6" s="161" t="s">
        <v>209</v>
      </c>
      <c r="B6" s="161" t="s">
        <v>95</v>
      </c>
      <c r="C6" s="162">
        <v>5880070.2999999998</v>
      </c>
      <c r="D6" s="162">
        <v>5455749.4000000004</v>
      </c>
      <c r="E6" s="162">
        <v>7.7774998243137672</v>
      </c>
      <c r="F6" s="162">
        <v>270262.3</v>
      </c>
      <c r="G6" s="162">
        <v>101298.9</v>
      </c>
      <c r="H6" s="162">
        <v>166.79687538561623</v>
      </c>
      <c r="I6" s="162">
        <v>183152.6</v>
      </c>
      <c r="J6" s="162">
        <v>55159.9</v>
      </c>
      <c r="K6" s="162">
        <v>232.03939818600108</v>
      </c>
    </row>
    <row r="7" spans="1:11">
      <c r="A7" s="161" t="s">
        <v>278</v>
      </c>
      <c r="B7" s="161" t="s">
        <v>279</v>
      </c>
      <c r="C7" s="162">
        <v>123243.774122</v>
      </c>
      <c r="D7" s="162">
        <v>108616.31479400001</v>
      </c>
      <c r="E7" s="162">
        <v>13.467092264861137</v>
      </c>
      <c r="F7" s="162">
        <v>6648.7690929999999</v>
      </c>
      <c r="G7" s="162">
        <v>6065.2739259999998</v>
      </c>
      <c r="H7" s="162">
        <v>9.6202607519296404</v>
      </c>
      <c r="I7" s="162">
        <v>4551.8223319999997</v>
      </c>
      <c r="J7" s="162">
        <v>5373.0881749999999</v>
      </c>
      <c r="K7" s="162">
        <v>-15.284801146967967</v>
      </c>
    </row>
    <row r="8" spans="1:11">
      <c r="A8" s="161" t="s">
        <v>280</v>
      </c>
      <c r="B8" s="161" t="s">
        <v>281</v>
      </c>
      <c r="C8" s="162">
        <v>48140.849891000005</v>
      </c>
      <c r="D8" s="162">
        <v>28588.540799999999</v>
      </c>
      <c r="E8" s="162">
        <v>68.392119862934749</v>
      </c>
      <c r="F8" s="162">
        <v>13822.509700000001</v>
      </c>
      <c r="G8" s="162">
        <v>12195.887392000001</v>
      </c>
      <c r="H8" s="162">
        <v>13.337465784301985</v>
      </c>
      <c r="I8" s="162">
        <v>11213.432933</v>
      </c>
      <c r="J8" s="162">
        <v>10888.848592</v>
      </c>
      <c r="K8" s="162">
        <v>2.980887632494686</v>
      </c>
    </row>
    <row r="9" spans="1:11">
      <c r="A9" s="161" t="s">
        <v>114</v>
      </c>
      <c r="B9" s="161" t="s">
        <v>190</v>
      </c>
      <c r="C9" s="162">
        <v>439405.39935299999</v>
      </c>
      <c r="D9" s="162">
        <v>485895.15498400002</v>
      </c>
      <c r="E9" s="162">
        <v>-9.5678574182388978</v>
      </c>
      <c r="F9" s="162">
        <v>12138.452873999999</v>
      </c>
      <c r="G9" s="162">
        <v>11466.722499</v>
      </c>
      <c r="H9" s="162">
        <v>5.8580852118692164</v>
      </c>
      <c r="I9" s="162">
        <v>12814.108694</v>
      </c>
      <c r="J9" s="162">
        <v>11004.743262</v>
      </c>
      <c r="K9" s="162">
        <v>16.441686906480058</v>
      </c>
    </row>
    <row r="10" spans="1:11">
      <c r="A10" s="161" t="s">
        <v>210</v>
      </c>
      <c r="B10" s="161" t="s">
        <v>211</v>
      </c>
      <c r="C10" s="162">
        <v>28302.516167000002</v>
      </c>
      <c r="D10" s="162">
        <v>25386.292506000002</v>
      </c>
      <c r="E10" s="162">
        <v>11.487394862053039</v>
      </c>
      <c r="F10" s="162">
        <v>252.29172999999997</v>
      </c>
      <c r="G10" s="162">
        <v>1231.500127</v>
      </c>
      <c r="H10" s="162">
        <v>-79.513462932838181</v>
      </c>
      <c r="I10" s="162">
        <v>264.28436899999997</v>
      </c>
      <c r="J10" s="162">
        <v>1185.0369000000001</v>
      </c>
      <c r="K10" s="162">
        <v>-77.698216063989236</v>
      </c>
    </row>
    <row r="11" spans="1:11">
      <c r="A11" s="161" t="s">
        <v>212</v>
      </c>
      <c r="B11" s="161" t="s">
        <v>213</v>
      </c>
      <c r="C11" s="162">
        <v>2492796.3497210001</v>
      </c>
      <c r="D11" s="162">
        <v>2158791.4640930002</v>
      </c>
      <c r="E11" s="162">
        <v>15.471845761087883</v>
      </c>
      <c r="F11" s="162">
        <v>10229.838643000001</v>
      </c>
      <c r="G11" s="162">
        <v>-6658.2877239999998</v>
      </c>
      <c r="H11" s="162">
        <v>253.6406816143772</v>
      </c>
      <c r="I11" s="162">
        <v>13537.608830000001</v>
      </c>
      <c r="J11" s="162">
        <v>-2802.1310389999999</v>
      </c>
      <c r="K11" s="162">
        <v>583.11833535205346</v>
      </c>
    </row>
    <row r="12" spans="1:11">
      <c r="A12" s="161" t="s">
        <v>115</v>
      </c>
      <c r="B12" s="161" t="s">
        <v>282</v>
      </c>
      <c r="C12" s="162">
        <v>73711.373005000001</v>
      </c>
      <c r="D12" s="162">
        <v>66420.212442999997</v>
      </c>
      <c r="E12" s="162">
        <v>10.977321953399469</v>
      </c>
      <c r="F12" s="162">
        <v>-9819.9452730000012</v>
      </c>
      <c r="G12" s="162">
        <v>2389.2538640000002</v>
      </c>
      <c r="H12" s="162">
        <v>-511.0046831339979</v>
      </c>
      <c r="I12" s="162">
        <v>-8541.7034480000002</v>
      </c>
      <c r="J12" s="162">
        <v>3088.1431010000001</v>
      </c>
      <c r="K12" s="162">
        <v>-376.5967498473122</v>
      </c>
    </row>
    <row r="13" spans="1:11">
      <c r="A13" s="161" t="s">
        <v>214</v>
      </c>
      <c r="B13" s="161" t="s">
        <v>215</v>
      </c>
      <c r="C13" s="162">
        <v>0</v>
      </c>
      <c r="D13" s="162">
        <v>715.83545599999991</v>
      </c>
      <c r="E13" s="162">
        <v>-100</v>
      </c>
      <c r="F13" s="162">
        <v>-184.51621299999999</v>
      </c>
      <c r="G13" s="162">
        <v>-25.195927999999999</v>
      </c>
      <c r="H13" s="162">
        <v>-632.32552895055107</v>
      </c>
      <c r="I13" s="162">
        <v>-183.22025300000001</v>
      </c>
      <c r="J13" s="162">
        <v>-54.998089</v>
      </c>
      <c r="K13" s="162">
        <v>-233.13930780394938</v>
      </c>
    </row>
    <row r="14" spans="1:11">
      <c r="A14" s="161" t="s">
        <v>283</v>
      </c>
      <c r="B14" s="161" t="s">
        <v>284</v>
      </c>
      <c r="C14" s="162">
        <v>89470.451321</v>
      </c>
      <c r="D14" s="162">
        <v>80077.022679999995</v>
      </c>
      <c r="E14" s="162">
        <v>11.730491877223734</v>
      </c>
      <c r="F14" s="162">
        <v>3857.2839920000001</v>
      </c>
      <c r="G14" s="162">
        <v>2076.8615210000003</v>
      </c>
      <c r="H14" s="162">
        <v>85.726585667721054</v>
      </c>
      <c r="I14" s="162">
        <v>3113.6784670000002</v>
      </c>
      <c r="J14" s="162">
        <v>1854.9340030000001</v>
      </c>
      <c r="K14" s="162">
        <v>67.859258710241022</v>
      </c>
    </row>
    <row r="15" spans="1:11">
      <c r="A15" s="161" t="s">
        <v>216</v>
      </c>
      <c r="B15" s="161" t="s">
        <v>217</v>
      </c>
      <c r="C15" s="162">
        <v>61950.900897</v>
      </c>
      <c r="D15" s="162">
        <v>59270.659269000003</v>
      </c>
      <c r="E15" s="162">
        <v>4.5220378194811603</v>
      </c>
      <c r="F15" s="162">
        <v>9489.0689719999991</v>
      </c>
      <c r="G15" s="162">
        <v>5803.1556259999998</v>
      </c>
      <c r="H15" s="162">
        <v>63.515672912267327</v>
      </c>
      <c r="I15" s="162">
        <v>8707.8703489999989</v>
      </c>
      <c r="J15" s="162">
        <v>4814.6779329999999</v>
      </c>
      <c r="K15" s="162">
        <v>80.860910536006955</v>
      </c>
    </row>
    <row r="16" spans="1:11">
      <c r="A16" s="161" t="s">
        <v>218</v>
      </c>
      <c r="B16" s="161" t="s">
        <v>219</v>
      </c>
      <c r="C16" s="162">
        <v>25013.858852000001</v>
      </c>
      <c r="D16" s="162">
        <v>26329.514359000001</v>
      </c>
      <c r="E16" s="162">
        <v>-4.996884823096936</v>
      </c>
      <c r="F16" s="162">
        <v>3674.95631</v>
      </c>
      <c r="G16" s="162">
        <v>7656.6084860000001</v>
      </c>
      <c r="H16" s="162">
        <v>-52.002818000690439</v>
      </c>
      <c r="I16" s="162">
        <v>3645.907064</v>
      </c>
      <c r="J16" s="162">
        <v>7016.9632790000005</v>
      </c>
      <c r="K16" s="162">
        <v>-48.041525670922638</v>
      </c>
    </row>
    <row r="17" spans="1:11">
      <c r="A17" s="161" t="s">
        <v>285</v>
      </c>
      <c r="B17" s="161" t="s">
        <v>286</v>
      </c>
      <c r="C17" s="162">
        <v>101129.01881699999</v>
      </c>
      <c r="D17" s="162">
        <v>79764.664336000002</v>
      </c>
      <c r="E17" s="162">
        <v>26.78423417041531</v>
      </c>
      <c r="F17" s="162">
        <v>19514.973246000001</v>
      </c>
      <c r="G17" s="162">
        <v>13596.841326</v>
      </c>
      <c r="H17" s="162">
        <v>43.525784982746671</v>
      </c>
      <c r="I17" s="162">
        <v>18086.754557</v>
      </c>
      <c r="J17" s="162">
        <v>11959.099332</v>
      </c>
      <c r="K17" s="162">
        <v>51.238434056682692</v>
      </c>
    </row>
    <row r="18" spans="1:11">
      <c r="A18" s="161" t="s">
        <v>287</v>
      </c>
      <c r="B18" s="161" t="s">
        <v>97</v>
      </c>
      <c r="C18" s="162">
        <v>51888.254875999999</v>
      </c>
      <c r="D18" s="162">
        <v>56518.117840999999</v>
      </c>
      <c r="E18" s="162">
        <v>-8.1918208564994952</v>
      </c>
      <c r="F18" s="162">
        <v>-2571.5819139999999</v>
      </c>
      <c r="G18" s="162">
        <v>-2221.1393980000003</v>
      </c>
      <c r="H18" s="162">
        <v>-15.77760118592969</v>
      </c>
      <c r="I18" s="162">
        <v>-2293.4018040000001</v>
      </c>
      <c r="J18" s="162">
        <v>-1691.6768829999999</v>
      </c>
      <c r="K18" s="162">
        <v>-35.569731255824003</v>
      </c>
    </row>
    <row r="19" spans="1:11">
      <c r="A19" s="161" t="s">
        <v>103</v>
      </c>
      <c r="B19" s="161" t="s">
        <v>288</v>
      </c>
      <c r="C19" s="162">
        <v>17136.215679000001</v>
      </c>
      <c r="D19" s="162">
        <v>21134.243735</v>
      </c>
      <c r="E19" s="162">
        <v>-18.917298892408173</v>
      </c>
      <c r="F19" s="162">
        <v>2662.1805559999998</v>
      </c>
      <c r="G19" s="162">
        <v>4989.8073380000005</v>
      </c>
      <c r="H19" s="162">
        <v>-46.647628341757837</v>
      </c>
      <c r="I19" s="162">
        <v>2254.863652</v>
      </c>
      <c r="J19" s="162">
        <v>4150.4598829999995</v>
      </c>
      <c r="K19" s="162">
        <v>-45.671956468347815</v>
      </c>
    </row>
    <row r="20" spans="1:11">
      <c r="A20" s="161" t="s">
        <v>289</v>
      </c>
      <c r="B20" s="161" t="s">
        <v>290</v>
      </c>
      <c r="C20" s="162">
        <v>42200.429957</v>
      </c>
      <c r="D20" s="162">
        <v>39496.005855000003</v>
      </c>
      <c r="E20" s="162">
        <v>6.8473356823184446</v>
      </c>
      <c r="F20" s="162">
        <v>1728.8472899999999</v>
      </c>
      <c r="G20" s="162">
        <v>8587.2253369999999</v>
      </c>
      <c r="H20" s="162">
        <v>-79.867218779611264</v>
      </c>
      <c r="I20" s="162">
        <v>1050.816593</v>
      </c>
      <c r="J20" s="162">
        <v>6722.1506010000003</v>
      </c>
      <c r="K20" s="162">
        <v>-84.367851073677542</v>
      </c>
    </row>
    <row r="21" spans="1:11">
      <c r="A21" s="161" t="s">
        <v>291</v>
      </c>
      <c r="B21" s="161" t="s">
        <v>292</v>
      </c>
      <c r="C21" s="162">
        <v>132645.63779100002</v>
      </c>
      <c r="D21" s="162">
        <v>73404.790953999996</v>
      </c>
      <c r="E21" s="162">
        <v>80.704332874027273</v>
      </c>
      <c r="F21" s="162">
        <v>11573.641545</v>
      </c>
      <c r="G21" s="162">
        <v>4006.1797530000003</v>
      </c>
      <c r="H21" s="162">
        <v>188.89471413091633</v>
      </c>
      <c r="I21" s="162">
        <v>9533.9340140000004</v>
      </c>
      <c r="J21" s="162">
        <v>3349.157377</v>
      </c>
      <c r="K21" s="162">
        <v>184.66664718335809</v>
      </c>
    </row>
    <row r="22" spans="1:11">
      <c r="A22" s="161" t="s">
        <v>220</v>
      </c>
      <c r="B22" s="161" t="s">
        <v>221</v>
      </c>
      <c r="C22" s="162">
        <v>110534.88457200001</v>
      </c>
      <c r="D22" s="162">
        <v>75745.207238999996</v>
      </c>
      <c r="E22" s="162">
        <v>45.929872794759966</v>
      </c>
      <c r="F22" s="162">
        <v>23582.309583999999</v>
      </c>
      <c r="G22" s="162">
        <v>17060.893137999999</v>
      </c>
      <c r="H22" s="162">
        <v>38.22435550853281</v>
      </c>
      <c r="I22" s="162">
        <v>19808.391657</v>
      </c>
      <c r="J22" s="162">
        <v>14026.951740999999</v>
      </c>
      <c r="K22" s="162">
        <v>41.216652218893536</v>
      </c>
    </row>
    <row r="23" spans="1:11">
      <c r="A23" s="161" t="s">
        <v>293</v>
      </c>
      <c r="B23" s="161" t="s">
        <v>294</v>
      </c>
      <c r="C23" s="162">
        <v>18204.833072999998</v>
      </c>
      <c r="D23" s="162">
        <v>20097.659608000002</v>
      </c>
      <c r="E23" s="162">
        <v>-9.418144062140211</v>
      </c>
      <c r="F23" s="162">
        <v>-1843.1382829999998</v>
      </c>
      <c r="G23" s="162">
        <v>-1561.3565019999999</v>
      </c>
      <c r="H23" s="162">
        <v>-18.047241654231762</v>
      </c>
      <c r="I23" s="162">
        <v>-1376.962319</v>
      </c>
      <c r="J23" s="162">
        <v>-1492.0358920000001</v>
      </c>
      <c r="K23" s="162">
        <v>7.7125204304401613</v>
      </c>
    </row>
    <row r="24" spans="1:11">
      <c r="A24" s="161" t="s">
        <v>116</v>
      </c>
      <c r="B24" s="161" t="s">
        <v>222</v>
      </c>
      <c r="C24" s="162">
        <v>44877.097381</v>
      </c>
      <c r="D24" s="162">
        <v>34732.441811999997</v>
      </c>
      <c r="E24" s="162">
        <v>29.208011414547425</v>
      </c>
      <c r="F24" s="162">
        <v>8625.9259719999991</v>
      </c>
      <c r="G24" s="162">
        <v>4475.6322549999995</v>
      </c>
      <c r="H24" s="162">
        <v>92.730892096048677</v>
      </c>
      <c r="I24" s="162">
        <v>5554.7918129999998</v>
      </c>
      <c r="J24" s="162">
        <v>2863.9727929999999</v>
      </c>
      <c r="K24" s="162">
        <v>93.954070603491232</v>
      </c>
    </row>
    <row r="25" spans="1:11">
      <c r="A25" s="161" t="s">
        <v>60</v>
      </c>
      <c r="B25" s="161" t="s">
        <v>223</v>
      </c>
      <c r="C25" s="162">
        <v>187291.911547</v>
      </c>
      <c r="D25" s="162">
        <v>159381.678036</v>
      </c>
      <c r="E25" s="162">
        <v>17.511569620126497</v>
      </c>
      <c r="F25" s="162">
        <v>14475.572178999999</v>
      </c>
      <c r="G25" s="162">
        <v>14617.486536000002</v>
      </c>
      <c r="H25" s="162">
        <v>-0.97085334507061838</v>
      </c>
      <c r="I25" s="162">
        <v>13029.13018</v>
      </c>
      <c r="J25" s="162">
        <v>13114.101840000001</v>
      </c>
      <c r="K25" s="162">
        <v>-0.64794113265785847</v>
      </c>
    </row>
    <row r="26" spans="1:11">
      <c r="A26" s="161" t="s">
        <v>59</v>
      </c>
      <c r="B26" s="161" t="s">
        <v>58</v>
      </c>
      <c r="C26" s="162">
        <v>23576.30215</v>
      </c>
      <c r="D26" s="162">
        <v>19047.507705</v>
      </c>
      <c r="E26" s="162">
        <v>23.77630982037185</v>
      </c>
      <c r="F26" s="162">
        <v>3589.2576349999999</v>
      </c>
      <c r="G26" s="162">
        <v>2404.9661579999997</v>
      </c>
      <c r="H26" s="162">
        <v>49.24358178848022</v>
      </c>
      <c r="I26" s="162">
        <v>3095.6924199999999</v>
      </c>
      <c r="J26" s="162">
        <v>1425.7802630000001</v>
      </c>
      <c r="K26" s="162">
        <v>117.12268715842083</v>
      </c>
    </row>
    <row r="27" spans="1:11">
      <c r="A27" s="161" t="s">
        <v>295</v>
      </c>
      <c r="B27" s="161" t="s">
        <v>296</v>
      </c>
      <c r="C27" s="162">
        <v>516381.35248299997</v>
      </c>
      <c r="D27" s="162">
        <v>439284.415118</v>
      </c>
      <c r="E27" s="162">
        <v>17.550574232024662</v>
      </c>
      <c r="F27" s="162">
        <v>-15894.565551</v>
      </c>
      <c r="G27" s="162">
        <v>-29153.741618</v>
      </c>
      <c r="H27" s="162">
        <v>45.480186525401486</v>
      </c>
      <c r="I27" s="162">
        <v>-14428.045246000001</v>
      </c>
      <c r="J27" s="162">
        <v>-20268.737272999999</v>
      </c>
      <c r="K27" s="162">
        <v>28.816259978762403</v>
      </c>
    </row>
    <row r="28" spans="1:11">
      <c r="A28" s="161" t="s">
        <v>297</v>
      </c>
      <c r="B28" s="161" t="s">
        <v>298</v>
      </c>
      <c r="C28" s="162">
        <v>153253.33674600002</v>
      </c>
      <c r="D28" s="162">
        <v>159577.49168399998</v>
      </c>
      <c r="E28" s="162">
        <v>-3.9630620028313515</v>
      </c>
      <c r="F28" s="162">
        <v>3330.7895399999998</v>
      </c>
      <c r="G28" s="162">
        <v>20043.810849000001</v>
      </c>
      <c r="H28" s="162">
        <v>-83.382453740496302</v>
      </c>
      <c r="I28" s="162">
        <v>528.25654999999995</v>
      </c>
      <c r="J28" s="162">
        <v>14661.355925999998</v>
      </c>
      <c r="K28" s="162">
        <v>-96.396946144229361</v>
      </c>
    </row>
    <row r="29" spans="1:11">
      <c r="A29" s="161" t="s">
        <v>121</v>
      </c>
      <c r="B29" s="161" t="s">
        <v>299</v>
      </c>
      <c r="C29" s="162">
        <v>25633.258571000002</v>
      </c>
      <c r="D29" s="162">
        <v>42323.44831</v>
      </c>
      <c r="E29" s="162">
        <v>-39.434853267985048</v>
      </c>
      <c r="F29" s="162">
        <v>217.26869399999998</v>
      </c>
      <c r="G29" s="162">
        <v>2993.8665679999999</v>
      </c>
      <c r="H29" s="162">
        <v>-92.742873168688263</v>
      </c>
      <c r="I29" s="162">
        <v>448.13007499999998</v>
      </c>
      <c r="J29" s="162">
        <v>2750.648021</v>
      </c>
      <c r="K29" s="162">
        <v>-83.708199974016225</v>
      </c>
    </row>
    <row r="30" spans="1:11">
      <c r="A30" s="161" t="s">
        <v>300</v>
      </c>
      <c r="B30" s="161" t="s">
        <v>301</v>
      </c>
      <c r="C30" s="162">
        <v>78315.179953999992</v>
      </c>
      <c r="D30" s="162">
        <v>64675.234499999999</v>
      </c>
      <c r="E30" s="162">
        <v>21.08990490633628</v>
      </c>
      <c r="F30" s="162">
        <v>9234.9357720000007</v>
      </c>
      <c r="G30" s="162">
        <v>9660.5744349999986</v>
      </c>
      <c r="H30" s="162">
        <v>-4.4059353391856346</v>
      </c>
      <c r="I30" s="162">
        <v>6999.6527569999989</v>
      </c>
      <c r="J30" s="162">
        <v>7851.3659370000005</v>
      </c>
      <c r="K30" s="162">
        <v>-10.847961830262626</v>
      </c>
    </row>
    <row r="31" spans="1:11">
      <c r="A31" s="161" t="s">
        <v>302</v>
      </c>
      <c r="B31" s="161" t="s">
        <v>303</v>
      </c>
      <c r="C31" s="162">
        <v>41167.368297000001</v>
      </c>
      <c r="D31" s="162">
        <v>47937.306304999998</v>
      </c>
      <c r="E31" s="162">
        <v>-14.12248315524119</v>
      </c>
      <c r="F31" s="162">
        <v>-1790.2583359999999</v>
      </c>
      <c r="G31" s="162">
        <v>2115.5083809999996</v>
      </c>
      <c r="H31" s="162">
        <v>-184.62544285235808</v>
      </c>
      <c r="I31" s="162">
        <v>-1909.4805449999999</v>
      </c>
      <c r="J31" s="162">
        <v>1633.196463</v>
      </c>
      <c r="K31" s="162">
        <v>-216.91676955340063</v>
      </c>
    </row>
    <row r="32" spans="1:11">
      <c r="A32" s="161" t="s">
        <v>304</v>
      </c>
      <c r="B32" s="161" t="s">
        <v>94</v>
      </c>
      <c r="C32" s="162">
        <v>226813.56702300001</v>
      </c>
      <c r="D32" s="162">
        <v>198438.701886</v>
      </c>
      <c r="E32" s="162">
        <v>14.299058030172432</v>
      </c>
      <c r="F32" s="162">
        <v>23141.049038999998</v>
      </c>
      <c r="G32" s="162">
        <v>22249.913356000001</v>
      </c>
      <c r="H32" s="162">
        <v>4.0051197896448869</v>
      </c>
      <c r="I32" s="162">
        <v>13654.125390000001</v>
      </c>
      <c r="J32" s="162">
        <v>12299.828813</v>
      </c>
      <c r="K32" s="162">
        <v>11.010694519330306</v>
      </c>
    </row>
    <row r="33" spans="1:11">
      <c r="A33" s="161" t="s">
        <v>305</v>
      </c>
      <c r="B33" s="161" t="s">
        <v>306</v>
      </c>
      <c r="C33" s="162">
        <v>3846133.8333379999</v>
      </c>
      <c r="D33" s="162">
        <v>3089094.8218160002</v>
      </c>
      <c r="E33" s="162">
        <v>24.50682336377605</v>
      </c>
      <c r="F33" s="162">
        <v>4943.5067859999999</v>
      </c>
      <c r="G33" s="162">
        <v>75737.951421000005</v>
      </c>
      <c r="H33" s="162">
        <v>-93.47288024926786</v>
      </c>
      <c r="I33" s="162">
        <v>5040.1253889999998</v>
      </c>
      <c r="J33" s="162">
        <v>54191.011259999999</v>
      </c>
      <c r="K33" s="162">
        <v>-90.699333207091726</v>
      </c>
    </row>
    <row r="34" spans="1:11">
      <c r="A34" s="161" t="s">
        <v>307</v>
      </c>
      <c r="B34" s="161" t="s">
        <v>308</v>
      </c>
      <c r="C34" s="162">
        <v>34355.669482999998</v>
      </c>
      <c r="D34" s="162">
        <v>50875.811311999998</v>
      </c>
      <c r="E34" s="162">
        <v>-32.471505422663242</v>
      </c>
      <c r="F34" s="162">
        <v>-9425.9632029999993</v>
      </c>
      <c r="G34" s="162">
        <v>-4934.2688289999996</v>
      </c>
      <c r="H34" s="162">
        <v>-91.030597027894515</v>
      </c>
      <c r="I34" s="162">
        <v>-9560.1980879999992</v>
      </c>
      <c r="J34" s="162">
        <v>-4726.1514909999996</v>
      </c>
      <c r="K34" s="162">
        <v>-102.28293795079281</v>
      </c>
    </row>
    <row r="35" spans="1:11">
      <c r="A35" s="161" t="s">
        <v>120</v>
      </c>
      <c r="B35" s="161" t="s">
        <v>309</v>
      </c>
      <c r="C35" s="162">
        <v>32841.78944</v>
      </c>
      <c r="D35" s="162">
        <v>23606.879408000001</v>
      </c>
      <c r="E35" s="162">
        <v>39.119571343556885</v>
      </c>
      <c r="F35" s="162">
        <v>2943.6092840000001</v>
      </c>
      <c r="G35" s="162">
        <v>787.01395000000002</v>
      </c>
      <c r="H35" s="162">
        <v>274.02250417543422</v>
      </c>
      <c r="I35" s="162">
        <v>2383.2215270000002</v>
      </c>
      <c r="J35" s="162">
        <v>611.15883700000006</v>
      </c>
      <c r="K35" s="162">
        <v>289.95125043082703</v>
      </c>
    </row>
    <row r="36" spans="1:11">
      <c r="A36" s="161" t="s">
        <v>310</v>
      </c>
      <c r="B36" s="161" t="s">
        <v>311</v>
      </c>
      <c r="C36" s="162">
        <v>52061.328668000002</v>
      </c>
      <c r="D36" s="162">
        <v>53298.223265000001</v>
      </c>
      <c r="E36" s="162">
        <v>-2.3207051215387238</v>
      </c>
      <c r="F36" s="162">
        <v>12435.570764</v>
      </c>
      <c r="G36" s="162">
        <v>10832.481609999999</v>
      </c>
      <c r="H36" s="162">
        <v>14.798909536297856</v>
      </c>
      <c r="I36" s="162">
        <v>11625.931795999999</v>
      </c>
      <c r="J36" s="162">
        <v>10566.014778000001</v>
      </c>
      <c r="K36" s="162">
        <v>10.031379287930788</v>
      </c>
    </row>
    <row r="37" spans="1:11">
      <c r="A37" s="161" t="s">
        <v>312</v>
      </c>
      <c r="B37" s="161" t="s">
        <v>98</v>
      </c>
      <c r="C37" s="162">
        <v>214352.82052000001</v>
      </c>
      <c r="D37" s="162">
        <v>207403.08460599999</v>
      </c>
      <c r="E37" s="162">
        <v>3.3508353683371253</v>
      </c>
      <c r="F37" s="162">
        <v>15633.720212</v>
      </c>
      <c r="G37" s="162">
        <v>17393.356071000002</v>
      </c>
      <c r="H37" s="162">
        <v>-10.116712679353746</v>
      </c>
      <c r="I37" s="162">
        <v>12831.521105</v>
      </c>
      <c r="J37" s="162">
        <v>14480.247488999999</v>
      </c>
      <c r="K37" s="162">
        <v>-11.386037326036478</v>
      </c>
    </row>
    <row r="38" spans="1:11">
      <c r="A38" s="161" t="s">
        <v>313</v>
      </c>
      <c r="B38" s="161" t="s">
        <v>314</v>
      </c>
      <c r="C38" s="162">
        <v>119074.242401</v>
      </c>
      <c r="D38" s="162">
        <v>104814.59219400001</v>
      </c>
      <c r="E38" s="162">
        <v>13.604642167196507</v>
      </c>
      <c r="F38" s="162">
        <v>5255.1862329999994</v>
      </c>
      <c r="G38" s="162">
        <v>5162.8094700000001</v>
      </c>
      <c r="H38" s="162">
        <v>1.789273137751475</v>
      </c>
      <c r="I38" s="162">
        <v>4271.5730279999998</v>
      </c>
      <c r="J38" s="162">
        <v>4386.7225319999998</v>
      </c>
      <c r="K38" s="162">
        <v>-2.6249552635256572</v>
      </c>
    </row>
    <row r="39" spans="1:11">
      <c r="A39" s="161" t="s">
        <v>118</v>
      </c>
      <c r="B39" s="161" t="s">
        <v>224</v>
      </c>
      <c r="C39" s="162">
        <v>156951.766757</v>
      </c>
      <c r="D39" s="162">
        <v>87949.666458000007</v>
      </c>
      <c r="E39" s="162">
        <v>78.456352454675496</v>
      </c>
      <c r="F39" s="162">
        <v>9200.2571279999993</v>
      </c>
      <c r="G39" s="162">
        <v>3490.1818640000001</v>
      </c>
      <c r="H39" s="162">
        <v>163.6039463415193</v>
      </c>
      <c r="I39" s="162">
        <v>7654.8959420000001</v>
      </c>
      <c r="J39" s="162">
        <v>2700.6860529999999</v>
      </c>
      <c r="K39" s="162">
        <v>183.44264352743707</v>
      </c>
    </row>
    <row r="40" spans="1:11">
      <c r="A40" s="161" t="s">
        <v>315</v>
      </c>
      <c r="B40" s="161" t="s">
        <v>316</v>
      </c>
      <c r="C40" s="162">
        <v>99050.400129999995</v>
      </c>
      <c r="D40" s="162">
        <v>87927.950453999991</v>
      </c>
      <c r="E40" s="162">
        <v>12.64950407529262</v>
      </c>
      <c r="F40" s="162">
        <v>-5950.389502</v>
      </c>
      <c r="G40" s="162">
        <v>2853.3441309999998</v>
      </c>
      <c r="H40" s="162">
        <v>-308.54089898769382</v>
      </c>
      <c r="I40" s="162">
        <v>-6106.5326240000004</v>
      </c>
      <c r="J40" s="162">
        <v>1904.989652</v>
      </c>
      <c r="K40" s="162">
        <v>-420.55463490780164</v>
      </c>
    </row>
    <row r="41" spans="1:11">
      <c r="A41" s="161" t="s">
        <v>225</v>
      </c>
      <c r="B41" s="161" t="s">
        <v>72</v>
      </c>
      <c r="C41" s="162">
        <v>136758.206684</v>
      </c>
      <c r="D41" s="162">
        <v>80070.322388999994</v>
      </c>
      <c r="E41" s="162">
        <v>70.797622144690848</v>
      </c>
      <c r="F41" s="162">
        <v>31365.892166000001</v>
      </c>
      <c r="G41" s="162">
        <v>15752.096597999998</v>
      </c>
      <c r="H41" s="162">
        <v>99.122015097231213</v>
      </c>
      <c r="I41" s="162">
        <v>30590.479575000001</v>
      </c>
      <c r="J41" s="162">
        <v>13400.322168000001</v>
      </c>
      <c r="K41" s="162">
        <v>128.28167257090382</v>
      </c>
    </row>
    <row r="42" spans="1:11">
      <c r="A42" s="161" t="s">
        <v>226</v>
      </c>
      <c r="B42" s="161" t="s">
        <v>227</v>
      </c>
      <c r="C42" s="162">
        <v>59796.161696000003</v>
      </c>
      <c r="D42" s="162">
        <v>35323.031929000004</v>
      </c>
      <c r="E42" s="162">
        <v>69.283774439837089</v>
      </c>
      <c r="F42" s="162">
        <v>4945.4072919999999</v>
      </c>
      <c r="G42" s="162">
        <v>338.24163500000003</v>
      </c>
      <c r="H42" s="162">
        <v>1362.0930069711846</v>
      </c>
      <c r="I42" s="162">
        <v>4011.6261979999995</v>
      </c>
      <c r="J42" s="162">
        <v>-346.82703100000003</v>
      </c>
      <c r="K42" s="162">
        <v>1256.6648039033612</v>
      </c>
    </row>
    <row r="43" spans="1:11">
      <c r="A43" s="161" t="s">
        <v>228</v>
      </c>
      <c r="B43" s="161" t="s">
        <v>229</v>
      </c>
      <c r="C43" s="162">
        <v>38598.732537999997</v>
      </c>
      <c r="D43" s="162">
        <v>34864.458991</v>
      </c>
      <c r="E43" s="162">
        <v>10.710831761261439</v>
      </c>
      <c r="F43" s="162">
        <v>4611.0635609999999</v>
      </c>
      <c r="G43" s="162">
        <v>3215.7111479999999</v>
      </c>
      <c r="H43" s="162">
        <v>43.391721108652263</v>
      </c>
      <c r="I43" s="162">
        <v>3340.919406</v>
      </c>
      <c r="J43" s="162">
        <v>2533.1933100000001</v>
      </c>
      <c r="K43" s="162">
        <v>31.885687239557718</v>
      </c>
    </row>
    <row r="44" spans="1:11">
      <c r="A44" s="161" t="s">
        <v>230</v>
      </c>
      <c r="B44" s="161" t="s">
        <v>96</v>
      </c>
      <c r="C44" s="162">
        <v>58338.902386000002</v>
      </c>
      <c r="D44" s="162">
        <v>49635.891250000001</v>
      </c>
      <c r="E44" s="162">
        <v>17.533705785931669</v>
      </c>
      <c r="F44" s="162">
        <v>738.21302700000001</v>
      </c>
      <c r="G44" s="162">
        <v>1936.7038289999998</v>
      </c>
      <c r="H44" s="162">
        <v>-61.88301918207236</v>
      </c>
      <c r="I44" s="162">
        <v>603.32709699999998</v>
      </c>
      <c r="J44" s="162">
        <v>1866.5043129999999</v>
      </c>
      <c r="K44" s="162">
        <v>-67.676094140372882</v>
      </c>
    </row>
    <row r="45" spans="1:11">
      <c r="A45" s="161" t="s">
        <v>231</v>
      </c>
      <c r="B45" s="161" t="s">
        <v>232</v>
      </c>
      <c r="C45" s="162">
        <v>30295.364057999999</v>
      </c>
      <c r="D45" s="162">
        <v>23777.146446000002</v>
      </c>
      <c r="E45" s="162">
        <v>27.413792596195023</v>
      </c>
      <c r="F45" s="162">
        <v>2607.7384050000001</v>
      </c>
      <c r="G45" s="162">
        <v>-3295.4225409999999</v>
      </c>
      <c r="H45" s="162">
        <v>179.13214079699409</v>
      </c>
      <c r="I45" s="162">
        <v>2569.043064</v>
      </c>
      <c r="J45" s="162">
        <v>-2689.4219010000002</v>
      </c>
      <c r="K45" s="162">
        <v>195.52398837254802</v>
      </c>
    </row>
    <row r="46" spans="1:11">
      <c r="A46" s="161" t="s">
        <v>233</v>
      </c>
      <c r="B46" s="161" t="s">
        <v>234</v>
      </c>
      <c r="C46" s="162">
        <v>48112.947079000005</v>
      </c>
      <c r="D46" s="162">
        <v>72977.316485999996</v>
      </c>
      <c r="E46" s="162">
        <v>-34.071367110038892</v>
      </c>
      <c r="F46" s="162">
        <v>-2730.562535</v>
      </c>
      <c r="G46" s="162">
        <v>-1035.4773289999998</v>
      </c>
      <c r="H46" s="162">
        <v>-163.70085162917175</v>
      </c>
      <c r="I46" s="162">
        <v>-2546.2775430000002</v>
      </c>
      <c r="J46" s="162">
        <v>-814.69397100000003</v>
      </c>
      <c r="K46" s="162">
        <v>-212.54405134170312</v>
      </c>
    </row>
    <row r="47" spans="1:11">
      <c r="A47" s="161" t="s">
        <v>317</v>
      </c>
      <c r="B47" s="161" t="s">
        <v>318</v>
      </c>
      <c r="C47" s="162">
        <v>48246.818564999994</v>
      </c>
      <c r="D47" s="162">
        <v>28940.344863999999</v>
      </c>
      <c r="E47" s="162">
        <v>66.711277255773325</v>
      </c>
      <c r="F47" s="162">
        <v>5620.9342259999994</v>
      </c>
      <c r="G47" s="162">
        <v>2222.7883160000001</v>
      </c>
      <c r="H47" s="162">
        <v>152.87762156835086</v>
      </c>
      <c r="I47" s="162">
        <v>5057.3724340000008</v>
      </c>
      <c r="J47" s="162">
        <v>1852.889647</v>
      </c>
      <c r="K47" s="162">
        <v>172.94515041348282</v>
      </c>
    </row>
    <row r="48" spans="1:11">
      <c r="A48" s="161" t="s">
        <v>235</v>
      </c>
      <c r="B48" s="161" t="s">
        <v>236</v>
      </c>
      <c r="C48" s="162">
        <v>39560.209212000002</v>
      </c>
      <c r="D48" s="162">
        <v>23390.87385</v>
      </c>
      <c r="E48" s="162">
        <v>69.126683618961934</v>
      </c>
      <c r="F48" s="162">
        <v>10625.222826000001</v>
      </c>
      <c r="G48" s="162">
        <v>8585.836045</v>
      </c>
      <c r="H48" s="162">
        <v>23.752920161894391</v>
      </c>
      <c r="I48" s="162">
        <v>9584.2358290000011</v>
      </c>
      <c r="J48" s="162">
        <v>7641.8077319999993</v>
      </c>
      <c r="K48" s="162">
        <v>25.418437169861029</v>
      </c>
    </row>
    <row r="49" spans="1:11">
      <c r="A49" s="161" t="s">
        <v>123</v>
      </c>
      <c r="B49" s="161" t="s">
        <v>237</v>
      </c>
      <c r="C49" s="162">
        <v>191929.16125899999</v>
      </c>
      <c r="D49" s="162">
        <v>126102.86846700001</v>
      </c>
      <c r="E49" s="162">
        <v>52.200472195623469</v>
      </c>
      <c r="F49" s="162">
        <v>57572.883452999995</v>
      </c>
      <c r="G49" s="162">
        <v>386.10487899999998</v>
      </c>
      <c r="H49" s="162">
        <v>14811.203298469585</v>
      </c>
      <c r="I49" s="162">
        <v>48208.316641000005</v>
      </c>
      <c r="J49" s="162">
        <v>550.66218300000003</v>
      </c>
      <c r="K49" s="162">
        <v>8654.6082025029864</v>
      </c>
    </row>
    <row r="50" spans="1:11">
      <c r="A50" s="161" t="s">
        <v>238</v>
      </c>
      <c r="B50" s="161" t="s">
        <v>73</v>
      </c>
      <c r="C50" s="162">
        <v>56016.322935000004</v>
      </c>
      <c r="D50" s="162">
        <v>20459.236589</v>
      </c>
      <c r="E50" s="162">
        <v>173.79478550591389</v>
      </c>
      <c r="F50" s="162">
        <v>5407.5689570000004</v>
      </c>
      <c r="G50" s="162">
        <v>-4582.5599619999994</v>
      </c>
      <c r="H50" s="162">
        <v>218.00323404038852</v>
      </c>
      <c r="I50" s="162">
        <v>4890.3734260000001</v>
      </c>
      <c r="J50" s="162">
        <v>-4742.9711619999998</v>
      </c>
      <c r="K50" s="162">
        <v>203.10780434806279</v>
      </c>
    </row>
    <row r="51" spans="1:11">
      <c r="A51" s="161" t="s">
        <v>239</v>
      </c>
      <c r="B51" s="161" t="s">
        <v>240</v>
      </c>
      <c r="C51" s="162">
        <v>96800.314186999996</v>
      </c>
      <c r="D51" s="162">
        <v>91749.389535000009</v>
      </c>
      <c r="E51" s="162">
        <v>5.5051316173315685</v>
      </c>
      <c r="F51" s="162">
        <v>5093.0023920000003</v>
      </c>
      <c r="G51" s="162">
        <v>8991.860874</v>
      </c>
      <c r="H51" s="162">
        <v>-43.359862175732324</v>
      </c>
      <c r="I51" s="162">
        <v>4409.0999860000002</v>
      </c>
      <c r="J51" s="162">
        <v>6805.1747709999991</v>
      </c>
      <c r="K51" s="162">
        <v>-35.209599541965964</v>
      </c>
    </row>
    <row r="52" spans="1:11">
      <c r="A52" s="161" t="s">
        <v>241</v>
      </c>
      <c r="B52" s="161" t="s">
        <v>242</v>
      </c>
      <c r="C52" s="162">
        <v>16385.979001</v>
      </c>
      <c r="D52" s="162">
        <v>17825.295294</v>
      </c>
      <c r="E52" s="162">
        <v>-8.0745719454334886</v>
      </c>
      <c r="F52" s="162">
        <v>1752.8057590000001</v>
      </c>
      <c r="G52" s="162">
        <v>2172.9534039999999</v>
      </c>
      <c r="H52" s="162">
        <v>-19.335326943807758</v>
      </c>
      <c r="I52" s="162">
        <v>1498.1192160000001</v>
      </c>
      <c r="J52" s="162">
        <v>1844.7749079999999</v>
      </c>
      <c r="K52" s="162">
        <v>-18.79121894474509</v>
      </c>
    </row>
    <row r="53" spans="1:11">
      <c r="A53" s="161" t="s">
        <v>243</v>
      </c>
      <c r="B53" s="161" t="s">
        <v>244</v>
      </c>
      <c r="C53" s="162">
        <v>60842.137437999998</v>
      </c>
      <c r="D53" s="162">
        <v>38539.098589999994</v>
      </c>
      <c r="E53" s="162">
        <v>57.871200064308525</v>
      </c>
      <c r="F53" s="162">
        <v>6478.0864600000004</v>
      </c>
      <c r="G53" s="162">
        <v>3341.026355</v>
      </c>
      <c r="H53" s="162">
        <v>93.895102033698279</v>
      </c>
      <c r="I53" s="162">
        <v>5019.4268830000001</v>
      </c>
      <c r="J53" s="162">
        <v>2598.8465040000001</v>
      </c>
      <c r="K53" s="162">
        <v>93.140567373809006</v>
      </c>
    </row>
    <row r="54" spans="1:11">
      <c r="A54" s="161" t="s">
        <v>245</v>
      </c>
      <c r="B54" s="161" t="s">
        <v>246</v>
      </c>
      <c r="C54" s="162">
        <v>20087.250376</v>
      </c>
      <c r="D54" s="162">
        <v>14621.526749000001</v>
      </c>
      <c r="E54" s="162">
        <v>37.381346837626324</v>
      </c>
      <c r="F54" s="162">
        <v>1914.5803859999999</v>
      </c>
      <c r="G54" s="162">
        <v>918.72498900000005</v>
      </c>
      <c r="H54" s="162">
        <v>108.39537499507372</v>
      </c>
      <c r="I54" s="162">
        <v>1831.968891</v>
      </c>
      <c r="J54" s="162">
        <v>873.08615799999995</v>
      </c>
      <c r="K54" s="162">
        <v>109.82681654197066</v>
      </c>
    </row>
    <row r="55" spans="1:11">
      <c r="A55" s="161" t="s">
        <v>62</v>
      </c>
      <c r="B55" s="161" t="s">
        <v>61</v>
      </c>
      <c r="C55" s="162">
        <v>15624.450596999999</v>
      </c>
      <c r="D55" s="162">
        <v>14702.028215999999</v>
      </c>
      <c r="E55" s="162">
        <v>6.2741165194890716</v>
      </c>
      <c r="F55" s="162">
        <v>2537.7680310000001</v>
      </c>
      <c r="G55" s="162">
        <v>2751.9197589999999</v>
      </c>
      <c r="H55" s="162">
        <v>-7.7819030623850329</v>
      </c>
      <c r="I55" s="162">
        <v>2046.0158440000002</v>
      </c>
      <c r="J55" s="162">
        <v>2199.5348140000001</v>
      </c>
      <c r="K55" s="162">
        <v>-6.9796108260189529</v>
      </c>
    </row>
    <row r="56" spans="1:11">
      <c r="A56" s="161" t="s">
        <v>247</v>
      </c>
      <c r="B56" s="161" t="s">
        <v>248</v>
      </c>
      <c r="C56" s="162">
        <v>10069.209067</v>
      </c>
      <c r="D56" s="162">
        <v>9461.8657390000008</v>
      </c>
      <c r="E56" s="162">
        <v>6.4188537943066128</v>
      </c>
      <c r="F56" s="162">
        <v>350.826234</v>
      </c>
      <c r="G56" s="162">
        <v>769.32361900000001</v>
      </c>
      <c r="H56" s="162">
        <v>-54.398093944389871</v>
      </c>
      <c r="I56" s="162">
        <v>388.384995</v>
      </c>
      <c r="J56" s="162">
        <v>601.15487900000005</v>
      </c>
      <c r="K56" s="162">
        <v>-35.393521941289947</v>
      </c>
    </row>
    <row r="57" spans="1:11">
      <c r="A57" s="161" t="s">
        <v>102</v>
      </c>
      <c r="B57" s="161" t="s">
        <v>249</v>
      </c>
      <c r="C57" s="162">
        <v>8807.6895949999998</v>
      </c>
      <c r="D57" s="162">
        <v>11837.51388</v>
      </c>
      <c r="E57" s="162">
        <v>-25.595106503900467</v>
      </c>
      <c r="F57" s="162">
        <v>2978.1737929999999</v>
      </c>
      <c r="G57" s="162">
        <v>5210.4537380000002</v>
      </c>
      <c r="H57" s="162">
        <v>-42.842333072068442</v>
      </c>
      <c r="I57" s="162">
        <v>2924.7097389999999</v>
      </c>
      <c r="J57" s="162">
        <v>4439.4870890000002</v>
      </c>
      <c r="K57" s="162">
        <v>-34.120548604663377</v>
      </c>
    </row>
    <row r="58" spans="1:11">
      <c r="A58" s="161" t="s">
        <v>250</v>
      </c>
      <c r="B58" s="161" t="s">
        <v>251</v>
      </c>
      <c r="C58" s="162">
        <v>43413.602851999996</v>
      </c>
      <c r="D58" s="162">
        <v>19669.036771999999</v>
      </c>
      <c r="E58" s="162">
        <v>120.72053326882659</v>
      </c>
      <c r="F58" s="162">
        <v>3362.5509850000003</v>
      </c>
      <c r="G58" s="162">
        <v>1547.2688479999999</v>
      </c>
      <c r="H58" s="162">
        <v>117.32170135438547</v>
      </c>
      <c r="I58" s="162">
        <v>2997.7922100000001</v>
      </c>
      <c r="J58" s="162">
        <v>1372.4735380000002</v>
      </c>
      <c r="K58" s="162">
        <v>118.42258717559331</v>
      </c>
    </row>
    <row r="59" spans="1:11">
      <c r="A59" s="161" t="s">
        <v>252</v>
      </c>
      <c r="B59" s="161" t="s">
        <v>253</v>
      </c>
      <c r="C59" s="162">
        <v>13629.480384999999</v>
      </c>
      <c r="D59" s="162">
        <v>10980.940156000001</v>
      </c>
      <c r="E59" s="162">
        <v>24.119430498424421</v>
      </c>
      <c r="F59" s="162">
        <v>1773.0331370000001</v>
      </c>
      <c r="G59" s="162">
        <v>1670.073764</v>
      </c>
      <c r="H59" s="162">
        <v>6.1649596095325609</v>
      </c>
      <c r="I59" s="162">
        <v>1295.8605480000001</v>
      </c>
      <c r="J59" s="162">
        <v>1228.574464</v>
      </c>
      <c r="K59" s="162">
        <v>5.4767607476497311</v>
      </c>
    </row>
    <row r="60" spans="1:11">
      <c r="A60" s="161" t="s">
        <v>254</v>
      </c>
      <c r="B60" s="161" t="s">
        <v>255</v>
      </c>
      <c r="C60" s="162">
        <v>55464.151611000001</v>
      </c>
      <c r="D60" s="162">
        <v>46419.038302999994</v>
      </c>
      <c r="E60" s="162">
        <v>19.485783503221423</v>
      </c>
      <c r="F60" s="162">
        <v>3945.0078270000004</v>
      </c>
      <c r="G60" s="162">
        <v>3262.096133</v>
      </c>
      <c r="H60" s="162">
        <v>20.934750729493608</v>
      </c>
      <c r="I60" s="162">
        <v>3448.8915689999999</v>
      </c>
      <c r="J60" s="162">
        <v>2835.5120160000001</v>
      </c>
      <c r="K60" s="162">
        <v>21.632056204977115</v>
      </c>
    </row>
    <row r="61" spans="1:11">
      <c r="A61" s="161" t="s">
        <v>256</v>
      </c>
      <c r="B61" s="161" t="s">
        <v>257</v>
      </c>
      <c r="C61" s="162">
        <v>32307.784870999996</v>
      </c>
      <c r="D61" s="162">
        <v>25744.121838999999</v>
      </c>
      <c r="E61" s="162">
        <v>25.495773649022453</v>
      </c>
      <c r="F61" s="162">
        <v>283.75367599999998</v>
      </c>
      <c r="G61" s="162">
        <v>401.569323</v>
      </c>
      <c r="H61" s="162">
        <v>-29.338806590064152</v>
      </c>
      <c r="I61" s="162">
        <v>406.73747500000002</v>
      </c>
      <c r="J61" s="162">
        <v>350.26962099999997</v>
      </c>
      <c r="K61" s="162">
        <v>16.12125363278366</v>
      </c>
    </row>
    <row r="62" spans="1:11">
      <c r="A62" s="161" t="s">
        <v>258</v>
      </c>
      <c r="B62" s="161" t="s">
        <v>259</v>
      </c>
      <c r="C62" s="162">
        <v>59298.248896000005</v>
      </c>
      <c r="D62" s="162">
        <v>32505.521374</v>
      </c>
      <c r="E62" s="162">
        <v>82.425158525316093</v>
      </c>
      <c r="F62" s="162">
        <v>4126.884677</v>
      </c>
      <c r="G62" s="162">
        <v>2469.6517229999999</v>
      </c>
      <c r="H62" s="162">
        <v>67.103913420912747</v>
      </c>
      <c r="I62" s="162">
        <v>4377.6546010000002</v>
      </c>
      <c r="J62" s="162">
        <v>2093.9164649999998</v>
      </c>
      <c r="K62" s="162">
        <v>109.06538890986755</v>
      </c>
    </row>
    <row r="63" spans="1:11">
      <c r="A63" s="161" t="s">
        <v>260</v>
      </c>
      <c r="B63" s="161" t="s">
        <v>261</v>
      </c>
      <c r="C63" s="162">
        <v>15340.564413999999</v>
      </c>
      <c r="D63" s="162">
        <v>11318.549958</v>
      </c>
      <c r="E63" s="162">
        <v>35.534714878889787</v>
      </c>
      <c r="F63" s="162">
        <v>813.43066399999998</v>
      </c>
      <c r="G63" s="162">
        <v>2221.107066</v>
      </c>
      <c r="H63" s="162">
        <v>-63.377242076632065</v>
      </c>
      <c r="I63" s="162">
        <v>605.74176799999998</v>
      </c>
      <c r="J63" s="162">
        <v>2000.1999579999999</v>
      </c>
      <c r="K63" s="162">
        <v>-69.715939370097715</v>
      </c>
    </row>
    <row r="64" spans="1:11">
      <c r="A64" s="161" t="s">
        <v>262</v>
      </c>
      <c r="B64" s="161" t="s">
        <v>263</v>
      </c>
      <c r="C64" s="162">
        <v>17029.219983999999</v>
      </c>
      <c r="D64" s="162">
        <v>17671.430248000001</v>
      </c>
      <c r="E64" s="162">
        <v>-3.6341725315226516</v>
      </c>
      <c r="F64" s="162">
        <v>2521.5211719999998</v>
      </c>
      <c r="G64" s="162">
        <v>2391.4532410000002</v>
      </c>
      <c r="H64" s="162">
        <v>5.4388657394618729</v>
      </c>
      <c r="I64" s="162">
        <v>2164.0855799999999</v>
      </c>
      <c r="J64" s="162">
        <v>2072.3818690000003</v>
      </c>
      <c r="K64" s="162">
        <v>4.4250392445408737</v>
      </c>
    </row>
    <row r="65" spans="1:11">
      <c r="A65" s="161" t="s">
        <v>264</v>
      </c>
      <c r="B65" s="161" t="s">
        <v>265</v>
      </c>
      <c r="C65" s="162">
        <v>31580.090306999999</v>
      </c>
      <c r="D65" s="162">
        <v>21662.549177000001</v>
      </c>
      <c r="E65" s="162">
        <v>45.781967066599208</v>
      </c>
      <c r="F65" s="162">
        <v>8109.4647370000002</v>
      </c>
      <c r="G65" s="162">
        <v>5691.5216009999995</v>
      </c>
      <c r="H65" s="162">
        <v>42.483246230237768</v>
      </c>
      <c r="I65" s="162">
        <v>6785.4381989999993</v>
      </c>
      <c r="J65" s="162">
        <v>4834.8144329999996</v>
      </c>
      <c r="K65" s="162">
        <v>40.345369879886761</v>
      </c>
    </row>
    <row r="66" spans="1:11">
      <c r="A66" s="161" t="s">
        <v>266</v>
      </c>
      <c r="B66" s="161" t="s">
        <v>267</v>
      </c>
      <c r="C66" s="162">
        <v>21922883.544799998</v>
      </c>
      <c r="D66" s="162">
        <v>22664596.214699998</v>
      </c>
      <c r="E66" s="162">
        <v>-3.2725607060183743</v>
      </c>
      <c r="F66" s="162">
        <v>1399580.7563</v>
      </c>
      <c r="G66" s="162">
        <v>1112975.6969999999</v>
      </c>
      <c r="H66" s="162">
        <v>25.751241475670795</v>
      </c>
      <c r="I66" s="162">
        <v>349998.26299999998</v>
      </c>
      <c r="J66" s="162">
        <v>278221.8677</v>
      </c>
      <c r="K66" s="162">
        <v>25.798258020967189</v>
      </c>
    </row>
    <row r="67" spans="1:11">
      <c r="A67" s="161" t="s">
        <v>117</v>
      </c>
      <c r="B67" s="161" t="s">
        <v>319</v>
      </c>
      <c r="C67" s="162">
        <v>3257987.4489779999</v>
      </c>
      <c r="D67" s="162">
        <v>2379360.3648950001</v>
      </c>
      <c r="E67" s="162">
        <v>36.927028668974785</v>
      </c>
      <c r="F67" s="162">
        <v>36888.570941000005</v>
      </c>
      <c r="G67" s="162">
        <v>3887.0472399999999</v>
      </c>
      <c r="H67" s="162">
        <v>849.01267371785298</v>
      </c>
      <c r="I67" s="162">
        <v>20627.678627000001</v>
      </c>
      <c r="J67" s="162">
        <v>1314.1534160000001</v>
      </c>
      <c r="K67" s="162">
        <v>1469.6552910683906</v>
      </c>
    </row>
    <row r="68" spans="1:11">
      <c r="A68" s="161" t="s">
        <v>268</v>
      </c>
      <c r="B68" s="161" t="s">
        <v>269</v>
      </c>
      <c r="C68" s="162">
        <v>672.21318799999995</v>
      </c>
      <c r="D68" s="162">
        <v>379.546425</v>
      </c>
      <c r="E68" s="162">
        <v>77.109608659862872</v>
      </c>
      <c r="F68" s="162">
        <v>-1935.4623690000001</v>
      </c>
      <c r="G68" s="162">
        <v>-2284.1718599999999</v>
      </c>
      <c r="H68" s="162">
        <v>15.266342130666116</v>
      </c>
      <c r="I68" s="162">
        <v>-1567.8233499999999</v>
      </c>
      <c r="J68" s="162">
        <v>-1704.6096319999999</v>
      </c>
      <c r="K68" s="162">
        <v>8.0244930822965124</v>
      </c>
    </row>
    <row r="69" spans="1:11">
      <c r="A69" s="161" t="s">
        <v>320</v>
      </c>
      <c r="B69" s="161" t="s">
        <v>321</v>
      </c>
      <c r="C69" s="162">
        <v>104773.841153</v>
      </c>
      <c r="D69" s="162">
        <v>75063.559659000006</v>
      </c>
      <c r="E69" s="162">
        <v>39.580165967306051</v>
      </c>
      <c r="F69" s="162">
        <v>18758.726936000003</v>
      </c>
      <c r="G69" s="162">
        <v>-843.20149900000001</v>
      </c>
      <c r="H69" s="162">
        <v>2324.7027499651067</v>
      </c>
      <c r="I69" s="162">
        <v>12671.246878</v>
      </c>
      <c r="J69" s="162">
        <v>2361.2954789999999</v>
      </c>
      <c r="K69" s="162">
        <v>436.62267135522688</v>
      </c>
    </row>
    <row r="70" spans="1:11">
      <c r="A70" s="161" t="s">
        <v>322</v>
      </c>
      <c r="B70" s="161" t="s">
        <v>323</v>
      </c>
      <c r="C70" s="162">
        <v>111290.82191600002</v>
      </c>
      <c r="D70" s="162">
        <v>98882.398035000006</v>
      </c>
      <c r="E70" s="162">
        <v>12.54866804161442</v>
      </c>
      <c r="F70" s="162">
        <v>4581.6966009999996</v>
      </c>
      <c r="G70" s="162">
        <v>3942.3871100000001</v>
      </c>
      <c r="H70" s="162">
        <v>16.21630431416461</v>
      </c>
      <c r="I70" s="162">
        <v>4327.7513609999996</v>
      </c>
      <c r="J70" s="162">
        <v>3842.0865140000001</v>
      </c>
      <c r="K70" s="162">
        <v>12.640653593569745</v>
      </c>
    </row>
    <row r="71" spans="1:11">
      <c r="A71" s="161" t="s">
        <v>131</v>
      </c>
      <c r="B71" s="161" t="s">
        <v>132</v>
      </c>
      <c r="C71" s="162">
        <v>432907.90515299997</v>
      </c>
      <c r="D71" s="162">
        <v>442589.15822299995</v>
      </c>
      <c r="E71" s="162">
        <v>-2.1874130647190517</v>
      </c>
      <c r="F71" s="162">
        <v>-9107.804087999999</v>
      </c>
      <c r="G71" s="162">
        <v>-2079.1768360000001</v>
      </c>
      <c r="H71" s="162">
        <v>-338.04855509654197</v>
      </c>
      <c r="I71" s="162">
        <v>-13189.001746</v>
      </c>
      <c r="J71" s="162">
        <v>-7705.1218659999995</v>
      </c>
      <c r="K71" s="162">
        <v>-71.171877296301304</v>
      </c>
    </row>
    <row r="72" spans="1:11">
      <c r="A72" s="161" t="s">
        <v>270</v>
      </c>
      <c r="B72" s="161" t="s">
        <v>271</v>
      </c>
      <c r="C72" s="162">
        <v>68840.198336999994</v>
      </c>
      <c r="D72" s="162">
        <v>53305.043681999996</v>
      </c>
      <c r="E72" s="162">
        <v>29.14387379115102</v>
      </c>
      <c r="F72" s="162">
        <v>758.35957699999994</v>
      </c>
      <c r="G72" s="162">
        <v>-7915.6105579999994</v>
      </c>
      <c r="H72" s="162">
        <v>109.58055694432258</v>
      </c>
      <c r="I72" s="162">
        <v>384.64727599999998</v>
      </c>
      <c r="J72" s="162">
        <v>-7993.5038889999996</v>
      </c>
      <c r="K72" s="162">
        <v>104.81199835943433</v>
      </c>
    </row>
    <row r="73" spans="1:11">
      <c r="A73" s="161" t="s">
        <v>324</v>
      </c>
      <c r="B73" s="161" t="s">
        <v>325</v>
      </c>
      <c r="C73" s="162">
        <v>66036.198804999993</v>
      </c>
      <c r="D73" s="162">
        <v>68225.738167999996</v>
      </c>
      <c r="E73" s="162">
        <v>-3.2092571246476687</v>
      </c>
      <c r="F73" s="162">
        <v>4252.6917630000007</v>
      </c>
      <c r="G73" s="162">
        <v>-4627.9322600000005</v>
      </c>
      <c r="H73" s="162">
        <v>191.89183255244967</v>
      </c>
      <c r="I73" s="162">
        <v>4812.0268450000003</v>
      </c>
      <c r="J73" s="162">
        <v>-2616.8541089999999</v>
      </c>
      <c r="K73" s="162">
        <v>283.88594260758617</v>
      </c>
    </row>
    <row r="74" spans="1:11">
      <c r="A74" s="161" t="s">
        <v>326</v>
      </c>
      <c r="B74" s="161" t="s">
        <v>327</v>
      </c>
      <c r="C74" s="162">
        <v>25971.567184</v>
      </c>
      <c r="D74" s="162">
        <v>20007.289390000002</v>
      </c>
      <c r="E74" s="162">
        <v>29.810523943243656</v>
      </c>
      <c r="F74" s="162">
        <v>-1276.5265650000001</v>
      </c>
      <c r="G74" s="162">
        <v>-2836.3638620000002</v>
      </c>
      <c r="H74" s="162">
        <v>54.994259301418211</v>
      </c>
      <c r="I74" s="162">
        <v>-1276.752176</v>
      </c>
      <c r="J74" s="162">
        <v>-2745.9430520000001</v>
      </c>
      <c r="K74" s="162">
        <v>53.504054824804868</v>
      </c>
    </row>
    <row r="75" spans="1:11">
      <c r="A75" s="161" t="s">
        <v>272</v>
      </c>
      <c r="B75" s="161" t="s">
        <v>273</v>
      </c>
      <c r="C75" s="162">
        <v>62568.894447999999</v>
      </c>
      <c r="D75" s="162">
        <v>50640.496806000003</v>
      </c>
      <c r="E75" s="162">
        <v>23.555056514743143</v>
      </c>
      <c r="F75" s="162">
        <v>3240.5531449999999</v>
      </c>
      <c r="G75" s="162">
        <v>955.66409900000008</v>
      </c>
      <c r="H75" s="162">
        <v>239.08913690394886</v>
      </c>
      <c r="I75" s="162">
        <v>3159.5038289999998</v>
      </c>
      <c r="J75" s="162">
        <v>609.57387099999994</v>
      </c>
      <c r="K75" s="162">
        <v>418.31352676204193</v>
      </c>
    </row>
    <row r="76" spans="1:11">
      <c r="A76" s="161" t="s">
        <v>122</v>
      </c>
      <c r="B76" s="161" t="s">
        <v>328</v>
      </c>
      <c r="C76" s="162">
        <v>11072.753357</v>
      </c>
      <c r="D76" s="162">
        <v>210277.54531700001</v>
      </c>
      <c r="E76" s="162">
        <v>-94.734219794934603</v>
      </c>
      <c r="F76" s="162">
        <v>726.717084</v>
      </c>
      <c r="G76" s="162">
        <v>204275.905325</v>
      </c>
      <c r="H76" s="162">
        <v>-99.644247282691609</v>
      </c>
      <c r="I76" s="162">
        <v>303.70633199999997</v>
      </c>
      <c r="J76" s="162">
        <v>169732.12424599999</v>
      </c>
      <c r="K76" s="162">
        <v>-99.821067265051227</v>
      </c>
    </row>
    <row r="77" spans="1:11">
      <c r="A77" s="161" t="s">
        <v>124</v>
      </c>
      <c r="B77" s="161" t="s">
        <v>329</v>
      </c>
      <c r="C77" s="162">
        <v>706682.01123499998</v>
      </c>
      <c r="D77" s="162">
        <v>607329.81799799995</v>
      </c>
      <c r="E77" s="162">
        <v>16.358853178739729</v>
      </c>
      <c r="F77" s="162">
        <v>31457.045462999999</v>
      </c>
      <c r="G77" s="162">
        <v>27513.087481999999</v>
      </c>
      <c r="H77" s="162">
        <v>14.334843312588132</v>
      </c>
      <c r="I77" s="162">
        <v>24926.455987999998</v>
      </c>
      <c r="J77" s="162">
        <v>19094.828281000002</v>
      </c>
      <c r="K77" s="162">
        <v>30.540351665810277</v>
      </c>
    </row>
    <row r="78" spans="1:11">
      <c r="A78" s="161" t="s">
        <v>274</v>
      </c>
      <c r="B78" s="161" t="s">
        <v>275</v>
      </c>
      <c r="C78" s="162">
        <v>756062.18246499996</v>
      </c>
      <c r="D78" s="162">
        <v>686826.96315600001</v>
      </c>
      <c r="E78" s="162">
        <v>10.080445734229926</v>
      </c>
      <c r="F78" s="162">
        <v>44726.025742999998</v>
      </c>
      <c r="G78" s="162">
        <v>48038.008097999998</v>
      </c>
      <c r="H78" s="162">
        <v>-6.8945039274804794</v>
      </c>
      <c r="I78" s="162">
        <v>36475.930748999999</v>
      </c>
      <c r="J78" s="162">
        <v>39068.099604000003</v>
      </c>
      <c r="K78" s="162">
        <v>-6.6350011422992363</v>
      </c>
    </row>
    <row r="79" spans="1:11">
      <c r="A79" s="161" t="s">
        <v>119</v>
      </c>
      <c r="B79" s="161" t="s">
        <v>330</v>
      </c>
      <c r="C79" s="162">
        <v>609425.96709200006</v>
      </c>
      <c r="D79" s="162">
        <v>483971.52380600007</v>
      </c>
      <c r="E79" s="162">
        <v>25.921864637698889</v>
      </c>
      <c r="F79" s="162">
        <v>62768.024540999999</v>
      </c>
      <c r="G79" s="162">
        <v>50675.110223000003</v>
      </c>
      <c r="H79" s="162">
        <v>23.863617197444917</v>
      </c>
      <c r="I79" s="162">
        <v>48633.503564999999</v>
      </c>
      <c r="J79" s="162">
        <v>39884.560594999995</v>
      </c>
      <c r="K79" s="162">
        <v>21.935663423346796</v>
      </c>
    </row>
    <row r="80" spans="1:11">
      <c r="A80" s="161" t="s">
        <v>331</v>
      </c>
      <c r="B80" s="161" t="s">
        <v>332</v>
      </c>
      <c r="C80" s="162">
        <v>109181.552281</v>
      </c>
      <c r="D80" s="162">
        <v>93403.881623000008</v>
      </c>
      <c r="E80" s="162">
        <v>16.89187899244099</v>
      </c>
      <c r="F80" s="162">
        <v>-454.64721700000001</v>
      </c>
      <c r="G80" s="162">
        <v>786.770892</v>
      </c>
      <c r="H80" s="162">
        <v>-157.78648163308006</v>
      </c>
      <c r="I80" s="162">
        <v>-396.76732500000003</v>
      </c>
      <c r="J80" s="162">
        <v>920.24996799999997</v>
      </c>
      <c r="K80" s="162">
        <v>-143.11516857341527</v>
      </c>
    </row>
    <row r="81" spans="1:11">
      <c r="A81" s="161" t="s">
        <v>188</v>
      </c>
      <c r="B81" s="161" t="s">
        <v>189</v>
      </c>
      <c r="C81" s="162">
        <v>128383.734553</v>
      </c>
      <c r="D81" s="162">
        <v>129482.72631700001</v>
      </c>
      <c r="E81" s="162">
        <v>-0.84875550218911111</v>
      </c>
      <c r="F81" s="162">
        <v>1568.9145429999999</v>
      </c>
      <c r="G81" s="162">
        <v>-188.85862499999999</v>
      </c>
      <c r="H81" s="162">
        <v>930.73491771953752</v>
      </c>
      <c r="I81" s="162">
        <v>1165.117518</v>
      </c>
      <c r="J81" s="162">
        <v>-270.97808100000003</v>
      </c>
      <c r="K81" s="162">
        <v>529.9674400602164</v>
      </c>
    </row>
    <row r="82" spans="1:11">
      <c r="A82" s="161" t="s">
        <v>333</v>
      </c>
      <c r="B82" s="161" t="s">
        <v>334</v>
      </c>
      <c r="C82" s="162">
        <v>57295.090463</v>
      </c>
      <c r="D82" s="162">
        <v>49907.828994999996</v>
      </c>
      <c r="E82" s="162">
        <v>14.801808888020545</v>
      </c>
      <c r="F82" s="162">
        <v>1975.9615879999999</v>
      </c>
      <c r="G82" s="162">
        <v>1959.8707260000001</v>
      </c>
      <c r="H82" s="162">
        <v>0.82101649800343968</v>
      </c>
      <c r="I82" s="162">
        <v>461.82310700000005</v>
      </c>
      <c r="J82" s="162">
        <v>1019.2722220000001</v>
      </c>
      <c r="K82" s="162">
        <v>-54.690896403139689</v>
      </c>
    </row>
    <row r="83" spans="1:11">
      <c r="A83" s="161" t="s">
        <v>335</v>
      </c>
      <c r="B83" s="161" t="s">
        <v>336</v>
      </c>
      <c r="C83" s="162">
        <v>183398.700514</v>
      </c>
      <c r="D83" s="162">
        <v>146239.75023399998</v>
      </c>
      <c r="E83" s="162">
        <v>25.409610055092092</v>
      </c>
      <c r="F83" s="162">
        <v>10163.455943000001</v>
      </c>
      <c r="G83" s="162">
        <v>12944.109347</v>
      </c>
      <c r="H83" s="162">
        <v>-21.481998718161776</v>
      </c>
      <c r="I83" s="162">
        <v>9391.6281819999986</v>
      </c>
      <c r="J83" s="162">
        <v>13103.458905</v>
      </c>
      <c r="K83" s="162">
        <v>-28.327106223713539</v>
      </c>
    </row>
    <row r="84" spans="1:11">
      <c r="A84" s="161" t="s">
        <v>337</v>
      </c>
      <c r="B84" s="161" t="s">
        <v>338</v>
      </c>
      <c r="C84" s="162">
        <v>273882.77400600002</v>
      </c>
      <c r="D84" s="162">
        <v>250579.06693299999</v>
      </c>
      <c r="E84" s="162">
        <v>9.2999416743901389</v>
      </c>
      <c r="F84" s="162">
        <v>11125.239448999999</v>
      </c>
      <c r="G84" s="162">
        <v>12722.938959999999</v>
      </c>
      <c r="H84" s="162">
        <v>-12.557629302656034</v>
      </c>
      <c r="I84" s="162">
        <v>9787.2477269999999</v>
      </c>
      <c r="J84" s="162">
        <v>9795.4653730000009</v>
      </c>
      <c r="K84" s="162">
        <v>-8.3892349031745875E-2</v>
      </c>
    </row>
    <row r="85" spans="1:11">
      <c r="A85" s="161" t="s">
        <v>339</v>
      </c>
      <c r="B85" s="161" t="s">
        <v>340</v>
      </c>
      <c r="C85" s="162">
        <v>337797.588292</v>
      </c>
      <c r="D85" s="162">
        <v>337785.994825</v>
      </c>
      <c r="E85" s="162">
        <v>3.4321929202556544E-3</v>
      </c>
      <c r="F85" s="162">
        <v>117.321708</v>
      </c>
      <c r="G85" s="162">
        <v>3365.2163439999999</v>
      </c>
      <c r="H85" s="162">
        <v>-96.5136949305153</v>
      </c>
      <c r="I85" s="162">
        <v>-1262.1627410000001</v>
      </c>
      <c r="J85" s="162">
        <v>2429.9632329999999</v>
      </c>
      <c r="K85" s="162">
        <v>-151.94163943961206</v>
      </c>
    </row>
    <row r="86" spans="1:11">
      <c r="A86" s="161" t="s">
        <v>276</v>
      </c>
      <c r="B86" s="161" t="s">
        <v>63</v>
      </c>
      <c r="C86" s="162">
        <v>513682.27532899997</v>
      </c>
      <c r="D86" s="162">
        <v>422742.12969600002</v>
      </c>
      <c r="E86" s="162">
        <v>21.511966573664264</v>
      </c>
      <c r="F86" s="162">
        <v>53688.060942999997</v>
      </c>
      <c r="G86" s="162">
        <v>40411.830684</v>
      </c>
      <c r="H86" s="162">
        <v>32.852335650946813</v>
      </c>
      <c r="I86" s="162">
        <v>42206.466278</v>
      </c>
      <c r="J86" s="162">
        <v>32113.706367999999</v>
      </c>
      <c r="K86" s="162">
        <v>31.428200140912494</v>
      </c>
    </row>
  </sheetData>
  <mergeCells count="4">
    <mergeCell ref="A4:B4"/>
    <mergeCell ref="C4:E4"/>
    <mergeCell ref="F4:H4"/>
    <mergeCell ref="I4:K4"/>
  </mergeCells>
  <phoneticPr fontId="5"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L10" sqref="L10"/>
    </sheetView>
  </sheetViews>
  <sheetFormatPr defaultRowHeight="14.25"/>
  <cols>
    <col min="4" max="4" width="17" customWidth="1"/>
    <col min="5" max="5" width="2.75" customWidth="1"/>
    <col min="9" max="9" width="11.125" customWidth="1"/>
    <col min="10" max="10" width="8.625" customWidth="1"/>
  </cols>
  <sheetData>
    <row r="1" spans="1:10" ht="14.25" customHeight="1">
      <c r="A1" s="7"/>
      <c r="B1" s="5"/>
      <c r="C1" s="5"/>
      <c r="D1" s="5"/>
      <c r="E1" s="5"/>
      <c r="F1" s="5"/>
      <c r="G1" s="5"/>
      <c r="H1" s="5"/>
      <c r="I1" s="5"/>
      <c r="J1" s="6"/>
    </row>
    <row r="2" spans="1:10" ht="14.25" customHeight="1">
      <c r="A2" s="7"/>
      <c r="B2" s="5"/>
      <c r="C2" s="5"/>
      <c r="D2" s="5"/>
      <c r="E2" s="5"/>
      <c r="F2" s="5"/>
      <c r="G2" s="5"/>
      <c r="H2" s="5"/>
      <c r="I2" s="5"/>
      <c r="J2" s="6"/>
    </row>
    <row r="3" spans="1:10" ht="14.25" customHeight="1">
      <c r="A3" s="7"/>
      <c r="B3" s="5"/>
      <c r="C3" s="5"/>
      <c r="D3" s="5"/>
      <c r="E3" s="5"/>
      <c r="F3" s="5"/>
      <c r="G3" s="5"/>
      <c r="H3" s="5"/>
      <c r="I3" s="5"/>
      <c r="J3" s="6"/>
    </row>
    <row r="4" spans="1:10" ht="5.25" customHeight="1">
      <c r="A4" s="7"/>
      <c r="B4" s="5"/>
      <c r="C4" s="5"/>
      <c r="D4" s="5"/>
      <c r="E4" s="5"/>
      <c r="F4" s="5"/>
      <c r="G4" s="5"/>
      <c r="H4" s="5"/>
      <c r="I4" s="5"/>
      <c r="J4" s="6"/>
    </row>
    <row r="5" spans="1:10" ht="8.25" customHeight="1">
      <c r="A5" s="8"/>
      <c r="B5" s="33"/>
      <c r="C5" s="33"/>
      <c r="D5" s="33"/>
      <c r="E5" s="44"/>
      <c r="F5" s="45"/>
      <c r="G5" s="45"/>
      <c r="H5" s="45"/>
      <c r="I5" s="45"/>
      <c r="J5" s="46"/>
    </row>
    <row r="6" spans="1:10" ht="15.75" customHeight="1">
      <c r="A6" s="24"/>
      <c r="B6" s="25"/>
      <c r="C6" s="25"/>
      <c r="D6" s="25"/>
      <c r="E6" s="25"/>
      <c r="F6" s="25"/>
      <c r="G6" s="25"/>
      <c r="H6" s="25"/>
      <c r="I6" s="25"/>
      <c r="J6" s="26"/>
    </row>
    <row r="7" spans="1:10" ht="15" customHeight="1">
      <c r="A7" s="23" t="s">
        <v>12</v>
      </c>
      <c r="B7" s="27"/>
      <c r="C7" s="27"/>
      <c r="D7" s="27"/>
      <c r="E7" s="27"/>
      <c r="F7" s="27"/>
      <c r="G7" s="27"/>
      <c r="H7" s="27"/>
      <c r="I7" s="27"/>
      <c r="J7" s="28"/>
    </row>
    <row r="8" spans="1:10" ht="15" customHeight="1">
      <c r="A8" s="246" t="s">
        <v>42</v>
      </c>
      <c r="B8" s="245"/>
      <c r="C8" s="245"/>
      <c r="D8" s="245"/>
      <c r="E8" s="245"/>
      <c r="F8" s="245" t="s">
        <v>13</v>
      </c>
      <c r="G8" s="245"/>
      <c r="H8" s="245"/>
      <c r="I8" s="245"/>
      <c r="J8" s="245"/>
    </row>
    <row r="9" spans="1:10" ht="31.5" customHeight="1">
      <c r="A9" s="29" t="s">
        <v>0</v>
      </c>
      <c r="B9" s="247" t="s">
        <v>14</v>
      </c>
      <c r="C9" s="248"/>
      <c r="D9" s="248"/>
      <c r="E9" s="249"/>
      <c r="F9" s="29" t="s">
        <v>22</v>
      </c>
      <c r="G9" s="250" t="s">
        <v>15</v>
      </c>
      <c r="H9" s="250"/>
      <c r="I9" s="250"/>
      <c r="J9" s="250"/>
    </row>
    <row r="10" spans="1:10" ht="31.5" customHeight="1">
      <c r="A10" s="29" t="s">
        <v>16</v>
      </c>
      <c r="B10" s="250" t="s">
        <v>17</v>
      </c>
      <c r="C10" s="250"/>
      <c r="D10" s="250"/>
      <c r="E10" s="250"/>
      <c r="F10" s="29" t="s">
        <v>1</v>
      </c>
      <c r="G10" s="250" t="s">
        <v>10</v>
      </c>
      <c r="H10" s="250"/>
      <c r="I10" s="250"/>
      <c r="J10" s="250"/>
    </row>
    <row r="11" spans="1:10" ht="31.5" customHeight="1">
      <c r="A11" s="29" t="s">
        <v>18</v>
      </c>
      <c r="B11" s="250" t="s">
        <v>19</v>
      </c>
      <c r="C11" s="250"/>
      <c r="D11" s="250"/>
      <c r="E11" s="250"/>
      <c r="F11" s="29" t="s">
        <v>23</v>
      </c>
      <c r="G11" s="250" t="s">
        <v>11</v>
      </c>
      <c r="H11" s="250"/>
      <c r="I11" s="250"/>
      <c r="J11" s="250"/>
    </row>
    <row r="12" spans="1:10" ht="31.5" customHeight="1">
      <c r="A12" s="29" t="s">
        <v>20</v>
      </c>
      <c r="B12" s="250" t="s">
        <v>21</v>
      </c>
      <c r="C12" s="250"/>
      <c r="D12" s="250"/>
      <c r="E12" s="250"/>
      <c r="F12" s="29"/>
      <c r="G12" s="251"/>
      <c r="H12" s="251"/>
      <c r="I12" s="251"/>
      <c r="J12" s="251"/>
    </row>
    <row r="13" spans="1:10" ht="15" customHeight="1">
      <c r="A13" s="7"/>
      <c r="B13" s="5"/>
      <c r="C13" s="5"/>
      <c r="D13" s="5"/>
      <c r="E13" s="5"/>
      <c r="F13" s="5"/>
      <c r="G13" s="5"/>
      <c r="H13" s="5"/>
      <c r="I13" s="5"/>
      <c r="J13" s="6"/>
    </row>
    <row r="14" spans="1:10" ht="15" customHeight="1">
      <c r="A14" s="7"/>
      <c r="B14" s="5"/>
      <c r="C14" s="5"/>
      <c r="D14" s="5"/>
      <c r="E14" s="5"/>
      <c r="F14" s="5"/>
      <c r="G14" s="5"/>
      <c r="H14" s="5"/>
      <c r="I14" s="5"/>
      <c r="J14" s="6"/>
    </row>
    <row r="15" spans="1:10" ht="24.75" customHeight="1">
      <c r="A15" s="170"/>
      <c r="B15" s="170"/>
      <c r="C15" s="170"/>
      <c r="D15" s="170"/>
      <c r="E15" s="170"/>
      <c r="F15" s="170"/>
      <c r="G15" s="170"/>
    </row>
    <row r="16" spans="1:10" ht="12" customHeight="1">
      <c r="A16" s="170"/>
      <c r="B16" s="170"/>
      <c r="C16" s="170"/>
      <c r="D16" s="170"/>
      <c r="E16" s="170"/>
      <c r="F16" s="170"/>
      <c r="G16" s="170"/>
    </row>
    <row r="17" spans="1:7" ht="14.25" customHeight="1">
      <c r="A17" s="170"/>
      <c r="B17" s="170"/>
      <c r="C17" s="170"/>
      <c r="D17" s="170"/>
      <c r="E17" s="170"/>
      <c r="F17" s="170"/>
      <c r="G17" s="170"/>
    </row>
    <row r="18" spans="1:7" ht="14.25" customHeight="1">
      <c r="A18" s="170"/>
      <c r="B18" s="170"/>
      <c r="C18" s="170"/>
      <c r="D18" s="170"/>
      <c r="E18" s="170"/>
      <c r="F18" s="170"/>
      <c r="G18" s="170"/>
    </row>
    <row r="19" spans="1:7">
      <c r="A19" s="170"/>
      <c r="B19" s="170"/>
      <c r="C19" s="170"/>
      <c r="D19" s="170"/>
      <c r="E19" s="170"/>
      <c r="F19" s="170"/>
      <c r="G19" s="170"/>
    </row>
    <row r="20" spans="1:7" ht="6.75" customHeight="1">
      <c r="A20" s="170"/>
      <c r="B20" s="170"/>
      <c r="C20" s="170"/>
      <c r="D20" s="170"/>
      <c r="E20" s="170"/>
      <c r="F20" s="170"/>
      <c r="G20" s="170"/>
    </row>
    <row r="21" spans="1:7" ht="8.25" customHeight="1">
      <c r="A21" s="170"/>
      <c r="B21" s="170"/>
      <c r="C21" s="170"/>
      <c r="D21" s="170"/>
      <c r="E21" s="170"/>
      <c r="F21" s="170"/>
      <c r="G21" s="170"/>
    </row>
    <row r="22" spans="1:7">
      <c r="A22" s="170"/>
      <c r="B22" s="170"/>
      <c r="C22" s="170"/>
      <c r="D22" s="170"/>
      <c r="E22" s="170"/>
      <c r="F22" s="170"/>
      <c r="G22" s="170"/>
    </row>
    <row r="23" spans="1:7">
      <c r="A23" s="170"/>
      <c r="B23" s="170"/>
      <c r="C23" s="170"/>
      <c r="D23" s="170"/>
      <c r="E23" s="170"/>
      <c r="F23" s="170"/>
      <c r="G23" s="170"/>
    </row>
    <row r="24" spans="1:7">
      <c r="A24" s="170"/>
      <c r="B24" s="170"/>
      <c r="C24" s="170"/>
      <c r="D24" s="170"/>
      <c r="E24" s="170"/>
      <c r="F24" s="170"/>
      <c r="G24" s="170"/>
    </row>
    <row r="25" spans="1:7">
      <c r="A25" s="170"/>
      <c r="B25" s="170"/>
      <c r="C25" s="170"/>
      <c r="D25" s="170"/>
      <c r="E25" s="170"/>
      <c r="F25" s="170"/>
      <c r="G25" s="170"/>
    </row>
    <row r="26" spans="1:7">
      <c r="A26" s="170"/>
      <c r="B26" s="170"/>
      <c r="C26" s="170"/>
      <c r="D26" s="170"/>
      <c r="E26" s="170"/>
      <c r="F26" s="170"/>
      <c r="G26" s="170"/>
    </row>
    <row r="27" spans="1:7">
      <c r="A27" s="170"/>
      <c r="B27" s="170"/>
      <c r="C27" s="170"/>
      <c r="D27" s="170"/>
      <c r="E27" s="170"/>
      <c r="F27" s="170"/>
      <c r="G27" s="170"/>
    </row>
    <row r="28" spans="1:7">
      <c r="A28" s="170"/>
      <c r="B28" s="170"/>
      <c r="C28" s="170"/>
      <c r="D28" s="170"/>
      <c r="E28" s="170"/>
      <c r="F28" s="170"/>
      <c r="G28" s="170"/>
    </row>
    <row r="29" spans="1:7">
      <c r="A29" s="170"/>
      <c r="B29" s="170"/>
      <c r="C29" s="170"/>
      <c r="D29" s="170"/>
      <c r="E29" s="170"/>
      <c r="F29" s="170"/>
      <c r="G29" s="170"/>
    </row>
    <row r="30" spans="1:7">
      <c r="A30" s="170"/>
      <c r="B30" s="170"/>
      <c r="C30" s="170"/>
      <c r="D30" s="170"/>
      <c r="E30" s="170"/>
      <c r="F30" s="170"/>
      <c r="G30" s="170"/>
    </row>
    <row r="31" spans="1:7">
      <c r="A31" s="170"/>
      <c r="B31" s="170"/>
      <c r="C31" s="170"/>
      <c r="D31" s="170"/>
      <c r="E31" s="170"/>
      <c r="F31" s="170"/>
      <c r="G31" s="170"/>
    </row>
    <row r="32" spans="1:7">
      <c r="A32" s="170"/>
      <c r="B32" s="170"/>
      <c r="C32" s="170"/>
      <c r="D32" s="170"/>
      <c r="E32" s="170"/>
      <c r="F32" s="170"/>
      <c r="G32" s="170"/>
    </row>
    <row r="33" spans="1:7">
      <c r="A33" s="170"/>
      <c r="B33" s="170"/>
      <c r="C33" s="170"/>
      <c r="D33" s="170"/>
      <c r="E33" s="170"/>
      <c r="F33" s="170"/>
      <c r="G33" s="170"/>
    </row>
    <row r="34" spans="1:7">
      <c r="A34" s="170"/>
      <c r="B34" s="170"/>
      <c r="C34" s="170"/>
      <c r="D34" s="170"/>
      <c r="E34" s="170"/>
      <c r="F34" s="170"/>
      <c r="G34" s="170"/>
    </row>
    <row r="35" spans="1:7">
      <c r="A35" s="170"/>
      <c r="B35" s="170"/>
      <c r="C35" s="170"/>
      <c r="D35" s="170"/>
      <c r="E35" s="170"/>
      <c r="F35" s="170"/>
      <c r="G35" s="170"/>
    </row>
    <row r="36" spans="1:7">
      <c r="A36" s="170"/>
      <c r="B36" s="170"/>
      <c r="C36" s="170"/>
      <c r="D36" s="170"/>
      <c r="E36" s="170"/>
      <c r="F36" s="170"/>
      <c r="G36" s="170"/>
    </row>
    <row r="37" spans="1:7">
      <c r="A37" s="170"/>
      <c r="B37" s="170"/>
      <c r="C37" s="170"/>
      <c r="D37" s="170"/>
      <c r="E37" s="170"/>
      <c r="F37" s="170"/>
      <c r="G37" s="170"/>
    </row>
    <row r="38" spans="1:7">
      <c r="A38" s="170"/>
      <c r="B38" s="170"/>
      <c r="C38" s="170"/>
      <c r="D38" s="170"/>
      <c r="E38" s="170"/>
      <c r="F38" s="170"/>
      <c r="G38" s="170"/>
    </row>
    <row r="39" spans="1:7">
      <c r="A39" s="170"/>
      <c r="B39" s="170"/>
      <c r="C39" s="170"/>
      <c r="D39" s="170"/>
      <c r="E39" s="170"/>
      <c r="F39" s="170"/>
      <c r="G39" s="170"/>
    </row>
    <row r="40" spans="1:7">
      <c r="A40" s="170"/>
      <c r="B40" s="170"/>
      <c r="C40" s="170"/>
      <c r="D40" s="170"/>
      <c r="E40" s="170"/>
      <c r="F40" s="170"/>
      <c r="G40" s="170"/>
    </row>
    <row r="41" spans="1:7">
      <c r="A41" s="170"/>
      <c r="B41" s="170"/>
      <c r="C41" s="170"/>
      <c r="D41" s="170"/>
      <c r="E41" s="170"/>
      <c r="F41" s="170"/>
      <c r="G41" s="170"/>
    </row>
    <row r="42" spans="1:7">
      <c r="A42" s="170"/>
      <c r="B42" s="170"/>
      <c r="C42" s="170"/>
      <c r="D42" s="170"/>
      <c r="E42" s="170"/>
      <c r="F42" s="170"/>
      <c r="G42" s="170"/>
    </row>
    <row r="43" spans="1:7">
      <c r="A43" s="170"/>
      <c r="B43" s="170"/>
      <c r="C43" s="170"/>
      <c r="D43" s="170"/>
      <c r="E43" s="170"/>
      <c r="F43" s="170"/>
      <c r="G43" s="170"/>
    </row>
    <row r="44" spans="1:7">
      <c r="A44" s="5"/>
      <c r="B44" s="5"/>
      <c r="C44" s="5"/>
      <c r="D44" s="5"/>
      <c r="E44" s="5"/>
      <c r="F44" s="5"/>
      <c r="G44" s="5"/>
    </row>
    <row r="45" spans="1:7">
      <c r="A45" s="5"/>
      <c r="B45" s="5"/>
      <c r="C45" s="5"/>
      <c r="D45" s="5"/>
      <c r="E45" s="5"/>
      <c r="F45" s="5"/>
      <c r="G45" s="5"/>
    </row>
    <row r="46" spans="1:7">
      <c r="A46" s="5"/>
      <c r="B46" s="5"/>
      <c r="C46" s="5"/>
      <c r="D46" s="5"/>
      <c r="E46" s="5"/>
      <c r="F46" s="5"/>
      <c r="G46" s="5"/>
    </row>
    <row r="47" spans="1:7">
      <c r="A47" s="5"/>
      <c r="B47" s="5"/>
      <c r="C47" s="5"/>
      <c r="D47" s="5"/>
      <c r="E47" s="5"/>
      <c r="F47" s="5"/>
      <c r="G47" s="5"/>
    </row>
    <row r="48" spans="1:7">
      <c r="A48" s="5"/>
      <c r="B48" s="5"/>
      <c r="C48" s="5"/>
      <c r="D48" s="5"/>
      <c r="E48" s="5"/>
      <c r="F48" s="5"/>
      <c r="G48" s="5"/>
    </row>
    <row r="49" spans="1:7">
      <c r="A49" s="5"/>
      <c r="B49" s="5"/>
      <c r="C49" s="5"/>
      <c r="D49" s="5"/>
      <c r="E49" s="5"/>
      <c r="F49" s="5"/>
      <c r="G49" s="5"/>
    </row>
    <row r="50" spans="1:7">
      <c r="A50" s="5"/>
      <c r="B50" s="5"/>
      <c r="C50" s="5"/>
      <c r="D50" s="5"/>
      <c r="E50" s="5"/>
      <c r="F50" s="5"/>
      <c r="G50" s="5"/>
    </row>
    <row r="51" spans="1:7">
      <c r="A51" s="5"/>
      <c r="B51" s="5"/>
      <c r="C51" s="5"/>
      <c r="D51" s="5"/>
      <c r="E51" s="5"/>
      <c r="F51" s="5"/>
      <c r="G51" s="5"/>
    </row>
    <row r="52" spans="1:7">
      <c r="A52" s="5"/>
      <c r="B52" s="5"/>
      <c r="C52" s="5"/>
      <c r="D52" s="5"/>
      <c r="E52" s="5"/>
      <c r="F52" s="5"/>
      <c r="G52" s="5"/>
    </row>
  </sheetData>
  <mergeCells count="11">
    <mergeCell ref="G11:J11"/>
    <mergeCell ref="G12:J12"/>
    <mergeCell ref="A15:G43"/>
    <mergeCell ref="B11:E11"/>
    <mergeCell ref="B12:E12"/>
    <mergeCell ref="F8:J8"/>
    <mergeCell ref="A8:E8"/>
    <mergeCell ref="B9:E9"/>
    <mergeCell ref="B10:E10"/>
    <mergeCell ref="G9:J9"/>
    <mergeCell ref="G10:J10"/>
  </mergeCells>
  <phoneticPr fontId="5"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通信行业周报</vt:lpstr>
      <vt:lpstr>市场表现</vt:lpstr>
      <vt:lpstr>板块表现</vt:lpstr>
      <vt:lpstr>重点个股</vt:lpstr>
      <vt:lpstr>运营数据</vt:lpstr>
      <vt:lpstr>行业资讯</vt:lpstr>
      <vt:lpstr>运营商</vt:lpstr>
      <vt:lpstr>设备商</vt:lpstr>
      <vt:lpstr>公司资讯</vt:lpstr>
      <vt:lpstr>解禁与定增</vt:lpstr>
      <vt:lpstr>三季报业绩</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c:creator>
  <cp:lastModifiedBy>Penghong</cp:lastModifiedBy>
  <dcterms:created xsi:type="dcterms:W3CDTF">2012-04-17T08:25:26Z</dcterms:created>
  <dcterms:modified xsi:type="dcterms:W3CDTF">2014-11-03T05:37:43Z</dcterms:modified>
</cp:coreProperties>
</file>